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codeName="ThisWorkbook" defaultThemeVersion="124226"/>
  <bookViews>
    <workbookView xWindow="0" yWindow="0" windowWidth="28800" windowHeight="12225"/>
  </bookViews>
  <sheets>
    <sheet name="XY LENS AA" sheetId="2" r:id="rId1"/>
    <sheet name="OC TEST" sheetId="1" r:id="rId2"/>
    <sheet name="Check keo Spring" sheetId="4" r:id="rId3"/>
  </sheets>
  <definedNames>
    <definedName name="_xlnm._FilterDatabase" localSheetId="0" hidden="1">'XY LENS AA'!$M$29:$P$39</definedName>
  </definedNames>
  <calcPr calcId="145621"/>
</workbook>
</file>

<file path=xl/calcChain.xml><?xml version="1.0" encoding="utf-8"?>
<calcChain xmlns="http://schemas.openxmlformats.org/spreadsheetml/2006/main">
  <c r="D5" i="2" l="1"/>
  <c r="F414" i="2"/>
  <c r="F402" i="2"/>
  <c r="F390" i="2"/>
  <c r="F378" i="2"/>
  <c r="F366" i="2"/>
  <c r="F354" i="2"/>
  <c r="I414" i="2"/>
  <c r="J414" i="2"/>
  <c r="I415" i="2"/>
  <c r="J415" i="2"/>
  <c r="I416" i="2"/>
  <c r="J416" i="2"/>
  <c r="I417" i="2"/>
  <c r="J417" i="2"/>
  <c r="I418" i="2"/>
  <c r="J418" i="2"/>
  <c r="I419" i="2"/>
  <c r="J419" i="2"/>
  <c r="I420" i="2"/>
  <c r="J420" i="2"/>
  <c r="I421" i="2"/>
  <c r="J421" i="2"/>
  <c r="I422" i="2"/>
  <c r="J422" i="2"/>
  <c r="I423" i="2"/>
  <c r="J423" i="2"/>
  <c r="I424" i="2"/>
  <c r="J424" i="2"/>
  <c r="I425" i="2"/>
  <c r="J425" i="2"/>
  <c r="I402" i="2"/>
  <c r="J402" i="2"/>
  <c r="I403" i="2"/>
  <c r="J403" i="2"/>
  <c r="I404" i="2"/>
  <c r="J404" i="2"/>
  <c r="I405" i="2"/>
  <c r="J405" i="2"/>
  <c r="I406" i="2"/>
  <c r="J406" i="2"/>
  <c r="I407" i="2"/>
  <c r="J407" i="2"/>
  <c r="I408" i="2"/>
  <c r="J408" i="2"/>
  <c r="I409" i="2"/>
  <c r="J409" i="2"/>
  <c r="I410" i="2"/>
  <c r="J410" i="2"/>
  <c r="I411" i="2"/>
  <c r="J411" i="2"/>
  <c r="I412" i="2"/>
  <c r="J412" i="2"/>
  <c r="I413" i="2"/>
  <c r="J413" i="2"/>
  <c r="I378" i="2"/>
  <c r="J378" i="2"/>
  <c r="I379" i="2"/>
  <c r="J379" i="2"/>
  <c r="I380" i="2"/>
  <c r="J380" i="2"/>
  <c r="I381" i="2"/>
  <c r="J381" i="2"/>
  <c r="I382" i="2"/>
  <c r="J382" i="2"/>
  <c r="I383" i="2"/>
  <c r="J383" i="2"/>
  <c r="I384" i="2"/>
  <c r="J384" i="2"/>
  <c r="I385" i="2"/>
  <c r="J385" i="2"/>
  <c r="I386" i="2"/>
  <c r="J386" i="2"/>
  <c r="I387" i="2"/>
  <c r="J387" i="2"/>
  <c r="I388" i="2"/>
  <c r="J388" i="2"/>
  <c r="I389" i="2"/>
  <c r="J389" i="2"/>
  <c r="I390" i="2"/>
  <c r="J390" i="2"/>
  <c r="I391" i="2"/>
  <c r="J391" i="2"/>
  <c r="I392" i="2"/>
  <c r="J392" i="2"/>
  <c r="I393" i="2"/>
  <c r="J393" i="2"/>
  <c r="I394" i="2"/>
  <c r="J394" i="2"/>
  <c r="I395" i="2"/>
  <c r="J395" i="2"/>
  <c r="I396" i="2"/>
  <c r="J396" i="2"/>
  <c r="I397" i="2"/>
  <c r="J397" i="2"/>
  <c r="I398" i="2"/>
  <c r="J398" i="2"/>
  <c r="I399" i="2"/>
  <c r="J399" i="2"/>
  <c r="I400" i="2"/>
  <c r="J400" i="2"/>
  <c r="I401" i="2"/>
  <c r="J401" i="2"/>
  <c r="I354" i="2"/>
  <c r="J354" i="2"/>
  <c r="I355" i="2"/>
  <c r="J355" i="2"/>
  <c r="I356" i="2"/>
  <c r="J356" i="2"/>
  <c r="I357" i="2"/>
  <c r="J357" i="2"/>
  <c r="I358" i="2"/>
  <c r="J358" i="2"/>
  <c r="I359" i="2"/>
  <c r="J359" i="2"/>
  <c r="I360" i="2"/>
  <c r="J360" i="2"/>
  <c r="I361" i="2"/>
  <c r="J361" i="2"/>
  <c r="I362" i="2"/>
  <c r="J362" i="2"/>
  <c r="I363" i="2"/>
  <c r="J363" i="2"/>
  <c r="I364" i="2"/>
  <c r="J364" i="2"/>
  <c r="I365" i="2"/>
  <c r="J365" i="2"/>
  <c r="I366" i="2"/>
  <c r="J366" i="2"/>
  <c r="I367" i="2"/>
  <c r="J367" i="2"/>
  <c r="I368" i="2"/>
  <c r="J368" i="2"/>
  <c r="I369" i="2"/>
  <c r="J369" i="2"/>
  <c r="I370" i="2"/>
  <c r="J370" i="2"/>
  <c r="I371" i="2"/>
  <c r="J371" i="2"/>
  <c r="I372" i="2"/>
  <c r="J372" i="2"/>
  <c r="I373" i="2"/>
  <c r="J373" i="2"/>
  <c r="I374" i="2"/>
  <c r="J374" i="2"/>
  <c r="I375" i="2"/>
  <c r="J375" i="2"/>
  <c r="I376" i="2"/>
  <c r="J376" i="2"/>
  <c r="I377" i="2"/>
  <c r="J377" i="2"/>
  <c r="K388" i="2" l="1"/>
  <c r="K379" i="2"/>
  <c r="K424" i="2"/>
  <c r="K366" i="2"/>
  <c r="K390" i="2"/>
  <c r="K407" i="2"/>
  <c r="K401" i="2"/>
  <c r="K364" i="2"/>
  <c r="K358" i="2"/>
  <c r="K408" i="2"/>
  <c r="M414" i="2"/>
  <c r="A314" i="4"/>
  <c r="A242" i="4"/>
  <c r="A250" i="4"/>
  <c r="M390" i="2"/>
  <c r="A298" i="4"/>
  <c r="M402" i="2"/>
  <c r="A306" i="4"/>
  <c r="A258" i="4"/>
  <c r="A266" i="4"/>
  <c r="A282" i="4"/>
  <c r="A274" i="4"/>
  <c r="A290" i="4"/>
  <c r="G378" i="2"/>
  <c r="K357" i="2"/>
  <c r="K397" i="2"/>
  <c r="K394" i="2"/>
  <c r="K391" i="2"/>
  <c r="K415" i="2"/>
  <c r="K368" i="2"/>
  <c r="K362" i="2"/>
  <c r="K387" i="2"/>
  <c r="K411" i="2"/>
  <c r="M366" i="2"/>
  <c r="K420" i="2"/>
  <c r="M354" i="2"/>
  <c r="K389" i="2"/>
  <c r="G366" i="2"/>
  <c r="G414" i="2"/>
  <c r="K416" i="2"/>
  <c r="K386" i="2"/>
  <c r="K382" i="2"/>
  <c r="K402" i="2"/>
  <c r="K425" i="2"/>
  <c r="K421" i="2"/>
  <c r="K417" i="2"/>
  <c r="K375" i="2"/>
  <c r="K371" i="2"/>
  <c r="K363" i="2"/>
  <c r="K355" i="2"/>
  <c r="K384" i="2"/>
  <c r="K412" i="2"/>
  <c r="K419" i="2"/>
  <c r="G390" i="2"/>
  <c r="K373" i="2"/>
  <c r="K369" i="2"/>
  <c r="K392" i="2"/>
  <c r="G402" i="2"/>
  <c r="M378" i="2"/>
  <c r="K403" i="2"/>
  <c r="G354" i="2"/>
  <c r="K360" i="2"/>
  <c r="K356" i="2"/>
  <c r="K383" i="2"/>
  <c r="K422" i="2"/>
  <c r="K418" i="2"/>
  <c r="K414" i="2"/>
  <c r="K354" i="2"/>
  <c r="K406" i="2"/>
  <c r="K374" i="2"/>
  <c r="K378" i="2"/>
  <c r="K359" i="2"/>
  <c r="K376" i="2"/>
  <c r="K372" i="2"/>
  <c r="K399" i="2"/>
  <c r="K395" i="2"/>
  <c r="K380" i="2"/>
  <c r="K409" i="2"/>
  <c r="K405" i="2"/>
  <c r="K423" i="2"/>
  <c r="K365" i="2"/>
  <c r="K385" i="2"/>
  <c r="K381" i="2"/>
  <c r="K404" i="2"/>
  <c r="K398" i="2"/>
  <c r="K377" i="2"/>
  <c r="K370" i="2"/>
  <c r="K361" i="2"/>
  <c r="K413" i="2"/>
  <c r="K367" i="2"/>
  <c r="K400" i="2"/>
  <c r="K396" i="2"/>
  <c r="K393" i="2"/>
  <c r="K410" i="2"/>
  <c r="B7" i="2"/>
  <c r="B8" i="2"/>
  <c r="B9" i="2"/>
  <c r="B10" i="2"/>
  <c r="B11" i="2"/>
  <c r="B12" i="2"/>
  <c r="B13" i="2"/>
  <c r="B14" i="2"/>
  <c r="B15" i="2"/>
  <c r="B16" i="2"/>
  <c r="B17" i="2"/>
  <c r="B18" i="2"/>
  <c r="B19" i="2"/>
  <c r="B20" i="2"/>
  <c r="B21" i="2"/>
  <c r="B22" i="2"/>
  <c r="B23" i="2"/>
  <c r="B24" i="2"/>
  <c r="B25" i="2"/>
  <c r="B26" i="2"/>
  <c r="B27" i="2"/>
  <c r="B28" i="2"/>
  <c r="B29" i="2"/>
  <c r="B30" i="2"/>
  <c r="B31" i="2"/>
  <c r="B32" i="2"/>
  <c r="B33" i="2"/>
  <c r="B34" i="2"/>
  <c r="B6" i="2"/>
  <c r="B62" i="1"/>
  <c r="B74" i="1"/>
  <c r="B86" i="1"/>
  <c r="B98" i="1"/>
  <c r="B110" i="1"/>
  <c r="B122" i="1"/>
  <c r="B134" i="1"/>
  <c r="B146" i="1"/>
  <c r="B158" i="1"/>
  <c r="B170" i="1"/>
  <c r="B182" i="1"/>
  <c r="B194" i="1"/>
  <c r="B206" i="1"/>
  <c r="B218" i="1"/>
  <c r="B230" i="1"/>
  <c r="B242" i="1"/>
  <c r="B254" i="1"/>
  <c r="B266" i="1"/>
  <c r="B278" i="1"/>
  <c r="B290" i="1"/>
  <c r="B302" i="1"/>
  <c r="B314" i="1"/>
  <c r="B326" i="1"/>
  <c r="B338" i="1"/>
  <c r="B50" i="1"/>
  <c r="B38" i="1"/>
  <c r="B26" i="1"/>
  <c r="B14" i="1"/>
  <c r="B2" i="1"/>
  <c r="AT29" i="1"/>
  <c r="AT30" i="1"/>
  <c r="AT31" i="1"/>
  <c r="AT32" i="1"/>
  <c r="AT33" i="1"/>
  <c r="AT34" i="1"/>
  <c r="AT35" i="1"/>
  <c r="AT36" i="1"/>
  <c r="AT37" i="1"/>
  <c r="AT38" i="1"/>
  <c r="AT39" i="1"/>
  <c r="AT28" i="1"/>
  <c r="AS29" i="1"/>
  <c r="AS30" i="1"/>
  <c r="AS31" i="1"/>
  <c r="AS32" i="1"/>
  <c r="AS33" i="1"/>
  <c r="AS34" i="1"/>
  <c r="AS35" i="1"/>
  <c r="AS36" i="1"/>
  <c r="AS37" i="1"/>
  <c r="AS38" i="1"/>
  <c r="AS39" i="1"/>
  <c r="AS28" i="1"/>
  <c r="AR29" i="1"/>
  <c r="AR30" i="1"/>
  <c r="AR31" i="1"/>
  <c r="AR32" i="1"/>
  <c r="AR33" i="1"/>
  <c r="AR34" i="1"/>
  <c r="AR35" i="1"/>
  <c r="AR36" i="1"/>
  <c r="AR37" i="1"/>
  <c r="AR38" i="1"/>
  <c r="AR39" i="1"/>
  <c r="AR28" i="1"/>
  <c r="AQ29" i="1"/>
  <c r="AQ30" i="1"/>
  <c r="AQ31" i="1"/>
  <c r="AQ32" i="1"/>
  <c r="AQ33" i="1"/>
  <c r="AQ34" i="1"/>
  <c r="AQ35" i="1"/>
  <c r="AQ36" i="1"/>
  <c r="AQ37" i="1"/>
  <c r="AQ38" i="1"/>
  <c r="AQ39" i="1"/>
  <c r="AQ28" i="1"/>
  <c r="AP29" i="1"/>
  <c r="AP30" i="1"/>
  <c r="AP31" i="1"/>
  <c r="AP32" i="1"/>
  <c r="AP33" i="1"/>
  <c r="AP34" i="1"/>
  <c r="AP35" i="1"/>
  <c r="AP36" i="1"/>
  <c r="AP37" i="1"/>
  <c r="AP38" i="1"/>
  <c r="AP39" i="1"/>
  <c r="AP28" i="1"/>
  <c r="AO29" i="1"/>
  <c r="AO30" i="1"/>
  <c r="AO31" i="1"/>
  <c r="AO32" i="1"/>
  <c r="AO33" i="1"/>
  <c r="AO34" i="1"/>
  <c r="AO35" i="1"/>
  <c r="AO36" i="1"/>
  <c r="AO37" i="1"/>
  <c r="AO38" i="1"/>
  <c r="AO39" i="1"/>
  <c r="AO28" i="1"/>
  <c r="AN29" i="1"/>
  <c r="AN30" i="1"/>
  <c r="AN31" i="1"/>
  <c r="AN32" i="1"/>
  <c r="AN33" i="1"/>
  <c r="AN34" i="1"/>
  <c r="AN35" i="1"/>
  <c r="AN36" i="1"/>
  <c r="AN37" i="1"/>
  <c r="AN38" i="1"/>
  <c r="AN39" i="1"/>
  <c r="AN28" i="1"/>
  <c r="AT16" i="1"/>
  <c r="AT17" i="1"/>
  <c r="AT18" i="1"/>
  <c r="AT19" i="1"/>
  <c r="AT20" i="1"/>
  <c r="AT21" i="1"/>
  <c r="AT22" i="1"/>
  <c r="AT23" i="1"/>
  <c r="AT24" i="1"/>
  <c r="AT25" i="1"/>
  <c r="AT26" i="1"/>
  <c r="AT15" i="1"/>
  <c r="AS16" i="1"/>
  <c r="AS17" i="1"/>
  <c r="AS18" i="1"/>
  <c r="AS19" i="1"/>
  <c r="AS20" i="1"/>
  <c r="AS21" i="1"/>
  <c r="AS22" i="1"/>
  <c r="AS23" i="1"/>
  <c r="AS24" i="1"/>
  <c r="AS25" i="1"/>
  <c r="AS26" i="1"/>
  <c r="AS15" i="1"/>
  <c r="AR16" i="1"/>
  <c r="AR17" i="1"/>
  <c r="AR18" i="1"/>
  <c r="AR19" i="1"/>
  <c r="AR20" i="1"/>
  <c r="AR21" i="1"/>
  <c r="AR22" i="1"/>
  <c r="AR23" i="1"/>
  <c r="AR24" i="1"/>
  <c r="AR25" i="1"/>
  <c r="AR26" i="1"/>
  <c r="AR15" i="1"/>
  <c r="AQ16" i="1"/>
  <c r="AQ17" i="1"/>
  <c r="AQ18" i="1"/>
  <c r="AQ19" i="1"/>
  <c r="AQ20" i="1"/>
  <c r="AQ21" i="1"/>
  <c r="AQ22" i="1"/>
  <c r="AQ23" i="1"/>
  <c r="AQ24" i="1"/>
  <c r="AQ25" i="1"/>
  <c r="AQ26" i="1"/>
  <c r="AQ15" i="1"/>
  <c r="AP16" i="1"/>
  <c r="AP17" i="1"/>
  <c r="AP18" i="1"/>
  <c r="AP19" i="1"/>
  <c r="AP20" i="1"/>
  <c r="AP21" i="1"/>
  <c r="AP22" i="1"/>
  <c r="AP23" i="1"/>
  <c r="AP24" i="1"/>
  <c r="AP25" i="1"/>
  <c r="AP26" i="1"/>
  <c r="AP15" i="1"/>
  <c r="AO16" i="1"/>
  <c r="AO17" i="1"/>
  <c r="AO18" i="1"/>
  <c r="AO19" i="1"/>
  <c r="AO20" i="1"/>
  <c r="AO21" i="1"/>
  <c r="AO22" i="1"/>
  <c r="AO23" i="1"/>
  <c r="AO24" i="1"/>
  <c r="AO25" i="1"/>
  <c r="AO26" i="1"/>
  <c r="AO15" i="1"/>
  <c r="AN16" i="1"/>
  <c r="AN17" i="1"/>
  <c r="AN18" i="1"/>
  <c r="AN19" i="1"/>
  <c r="AN20" i="1"/>
  <c r="AN21" i="1"/>
  <c r="AN22" i="1"/>
  <c r="AN23" i="1"/>
  <c r="AN24" i="1"/>
  <c r="AN25" i="1"/>
  <c r="AN26" i="1"/>
  <c r="AN15" i="1"/>
  <c r="AT3" i="1"/>
  <c r="AT4" i="1"/>
  <c r="AT5" i="1"/>
  <c r="AT6" i="1"/>
  <c r="AT7" i="1"/>
  <c r="AT8" i="1"/>
  <c r="AT9" i="1"/>
  <c r="AT10" i="1"/>
  <c r="AT11" i="1"/>
  <c r="AT12" i="1"/>
  <c r="AT13" i="1"/>
  <c r="AT2" i="1"/>
  <c r="AS3" i="1"/>
  <c r="AS4" i="1"/>
  <c r="AS5" i="1"/>
  <c r="AS6" i="1"/>
  <c r="AS7" i="1"/>
  <c r="AS8" i="1"/>
  <c r="AS9" i="1"/>
  <c r="AS10" i="1"/>
  <c r="AS11" i="1"/>
  <c r="AS12" i="1"/>
  <c r="AS13" i="1"/>
  <c r="AS2" i="1"/>
  <c r="AR3" i="1"/>
  <c r="AR4" i="1"/>
  <c r="AR5" i="1"/>
  <c r="AR6" i="1"/>
  <c r="AR7" i="1"/>
  <c r="AR8" i="1"/>
  <c r="AR9" i="1"/>
  <c r="AR10" i="1"/>
  <c r="AR11" i="1"/>
  <c r="AR12" i="1"/>
  <c r="AR13" i="1"/>
  <c r="AR2" i="1"/>
  <c r="AQ3" i="1"/>
  <c r="AQ4" i="1"/>
  <c r="AQ5" i="1"/>
  <c r="AQ6" i="1"/>
  <c r="AQ7" i="1"/>
  <c r="AQ8" i="1"/>
  <c r="AQ9" i="1"/>
  <c r="AQ10" i="1"/>
  <c r="AQ11" i="1"/>
  <c r="AQ12" i="1"/>
  <c r="AQ13" i="1"/>
  <c r="AQ2" i="1"/>
  <c r="AP3" i="1"/>
  <c r="AP4" i="1"/>
  <c r="AP5" i="1"/>
  <c r="AP6" i="1"/>
  <c r="AP7" i="1"/>
  <c r="AP8" i="1"/>
  <c r="AP9" i="1"/>
  <c r="AP10" i="1"/>
  <c r="AP11" i="1"/>
  <c r="AP12" i="1"/>
  <c r="AP13" i="1"/>
  <c r="AP2" i="1"/>
  <c r="AO3" i="1"/>
  <c r="AO4" i="1"/>
  <c r="AO5" i="1"/>
  <c r="AO6" i="1"/>
  <c r="AO7" i="1"/>
  <c r="AO8" i="1"/>
  <c r="AO9" i="1"/>
  <c r="AO10" i="1"/>
  <c r="AO11" i="1"/>
  <c r="AO12" i="1"/>
  <c r="AO13" i="1"/>
  <c r="AO2" i="1"/>
  <c r="AN3" i="1"/>
  <c r="AN4" i="1"/>
  <c r="AN5" i="1"/>
  <c r="AN6" i="1"/>
  <c r="AN7" i="1"/>
  <c r="AN8" i="1"/>
  <c r="AN9" i="1"/>
  <c r="AN10" i="1"/>
  <c r="AN11" i="1"/>
  <c r="AN12" i="1"/>
  <c r="AN13" i="1"/>
  <c r="AN2" i="1"/>
  <c r="L302" i="1"/>
  <c r="M302" i="1"/>
  <c r="N302" i="1"/>
  <c r="O302" i="1"/>
  <c r="P302" i="1"/>
  <c r="L305" i="1"/>
  <c r="M305" i="1"/>
  <c r="N305" i="1"/>
  <c r="O305" i="1"/>
  <c r="P305" i="1"/>
  <c r="L308" i="1"/>
  <c r="M308" i="1"/>
  <c r="N308" i="1"/>
  <c r="O308" i="1"/>
  <c r="P308" i="1"/>
  <c r="L311" i="1"/>
  <c r="M311" i="1"/>
  <c r="N311" i="1"/>
  <c r="O311" i="1"/>
  <c r="P311" i="1"/>
  <c r="L314" i="1"/>
  <c r="M314" i="1"/>
  <c r="N314" i="1"/>
  <c r="O314" i="1"/>
  <c r="P314" i="1"/>
  <c r="L317" i="1"/>
  <c r="M317" i="1"/>
  <c r="N317" i="1"/>
  <c r="O317" i="1"/>
  <c r="P317" i="1"/>
  <c r="L320" i="1"/>
  <c r="M320" i="1"/>
  <c r="N320" i="1"/>
  <c r="O320" i="1"/>
  <c r="P320" i="1"/>
  <c r="L323" i="1"/>
  <c r="M323" i="1"/>
  <c r="N323" i="1"/>
  <c r="O323" i="1"/>
  <c r="P323" i="1"/>
  <c r="L326" i="1"/>
  <c r="M326" i="1"/>
  <c r="N326" i="1"/>
  <c r="O326" i="1"/>
  <c r="P326" i="1"/>
  <c r="L329" i="1"/>
  <c r="M329" i="1"/>
  <c r="N329" i="1"/>
  <c r="O329" i="1"/>
  <c r="P329" i="1"/>
  <c r="L332" i="1"/>
  <c r="M332" i="1"/>
  <c r="N332" i="1"/>
  <c r="O332" i="1"/>
  <c r="P332" i="1"/>
  <c r="L335" i="1"/>
  <c r="M335" i="1"/>
  <c r="N335" i="1"/>
  <c r="O335" i="1"/>
  <c r="P335" i="1"/>
  <c r="L338" i="1"/>
  <c r="M338" i="1"/>
  <c r="N338" i="1"/>
  <c r="O338" i="1"/>
  <c r="P338" i="1"/>
  <c r="L341" i="1"/>
  <c r="M341" i="1"/>
  <c r="N341" i="1"/>
  <c r="O341" i="1"/>
  <c r="P341" i="1"/>
  <c r="L344" i="1"/>
  <c r="M344" i="1"/>
  <c r="N344" i="1"/>
  <c r="O344" i="1"/>
  <c r="P344" i="1"/>
  <c r="L347" i="1"/>
  <c r="M347" i="1"/>
  <c r="N347" i="1"/>
  <c r="O347" i="1"/>
  <c r="P347" i="1"/>
  <c r="L278" i="1"/>
  <c r="M278" i="1"/>
  <c r="N278" i="1"/>
  <c r="O278" i="1"/>
  <c r="P278" i="1"/>
  <c r="L281" i="1"/>
  <c r="M281" i="1"/>
  <c r="N281" i="1"/>
  <c r="O281" i="1"/>
  <c r="P281" i="1"/>
  <c r="L284" i="1"/>
  <c r="M284" i="1"/>
  <c r="N284" i="1"/>
  <c r="O284" i="1"/>
  <c r="P284" i="1"/>
  <c r="L287" i="1"/>
  <c r="M287" i="1"/>
  <c r="N287" i="1"/>
  <c r="O287" i="1"/>
  <c r="P287" i="1"/>
  <c r="L290" i="1"/>
  <c r="M290" i="1"/>
  <c r="N290" i="1"/>
  <c r="O290" i="1"/>
  <c r="P290" i="1"/>
  <c r="L293" i="1"/>
  <c r="M293" i="1"/>
  <c r="N293" i="1"/>
  <c r="O293" i="1"/>
  <c r="P293" i="1"/>
  <c r="L296" i="1"/>
  <c r="M296" i="1"/>
  <c r="N296" i="1"/>
  <c r="O296" i="1"/>
  <c r="P296" i="1"/>
  <c r="L299" i="1"/>
  <c r="M299" i="1"/>
  <c r="N299" i="1"/>
  <c r="O299" i="1"/>
  <c r="P299" i="1"/>
  <c r="L266" i="1"/>
  <c r="M266" i="1"/>
  <c r="N266" i="1"/>
  <c r="O266" i="1"/>
  <c r="P266" i="1"/>
  <c r="L269" i="1"/>
  <c r="M269" i="1"/>
  <c r="N269" i="1"/>
  <c r="O269" i="1"/>
  <c r="P269" i="1"/>
  <c r="L272" i="1"/>
  <c r="M272" i="1"/>
  <c r="N272" i="1"/>
  <c r="O272" i="1"/>
  <c r="P272" i="1"/>
  <c r="L275" i="1"/>
  <c r="M275" i="1"/>
  <c r="N275" i="1"/>
  <c r="O275" i="1"/>
  <c r="P275" i="1"/>
  <c r="F342" i="2"/>
  <c r="F330" i="2"/>
  <c r="F318" i="2"/>
  <c r="F306" i="2"/>
  <c r="F294" i="2"/>
  <c r="F282" i="2"/>
  <c r="F270" i="2"/>
  <c r="I270" i="2"/>
  <c r="J270" i="2"/>
  <c r="I271" i="2"/>
  <c r="J271" i="2"/>
  <c r="I272" i="2"/>
  <c r="J272" i="2"/>
  <c r="I273" i="2"/>
  <c r="J273" i="2"/>
  <c r="I274" i="2"/>
  <c r="J274" i="2"/>
  <c r="I275" i="2"/>
  <c r="J275" i="2"/>
  <c r="I276" i="2"/>
  <c r="J276" i="2"/>
  <c r="I277" i="2"/>
  <c r="J277" i="2"/>
  <c r="I278" i="2"/>
  <c r="J278" i="2"/>
  <c r="I279" i="2"/>
  <c r="J279" i="2"/>
  <c r="I280" i="2"/>
  <c r="J280" i="2"/>
  <c r="I281" i="2"/>
  <c r="J281" i="2"/>
  <c r="I282" i="2"/>
  <c r="J282" i="2"/>
  <c r="I283" i="2"/>
  <c r="J283" i="2"/>
  <c r="I284" i="2"/>
  <c r="J284" i="2"/>
  <c r="I285" i="2"/>
  <c r="J285" i="2"/>
  <c r="I286" i="2"/>
  <c r="J286" i="2"/>
  <c r="I287" i="2"/>
  <c r="J287" i="2"/>
  <c r="I288" i="2"/>
  <c r="J288" i="2"/>
  <c r="I289" i="2"/>
  <c r="J289" i="2"/>
  <c r="I290" i="2"/>
  <c r="J290" i="2"/>
  <c r="I291" i="2"/>
  <c r="J291" i="2"/>
  <c r="I292" i="2"/>
  <c r="J292" i="2"/>
  <c r="I293" i="2"/>
  <c r="J293" i="2"/>
  <c r="I294" i="2"/>
  <c r="J294" i="2"/>
  <c r="I295" i="2"/>
  <c r="J295" i="2"/>
  <c r="I296" i="2"/>
  <c r="J296" i="2"/>
  <c r="I297" i="2"/>
  <c r="J297" i="2"/>
  <c r="I298" i="2"/>
  <c r="J298" i="2"/>
  <c r="I299" i="2"/>
  <c r="J299" i="2"/>
  <c r="I300" i="2"/>
  <c r="J300" i="2"/>
  <c r="I301" i="2"/>
  <c r="J301" i="2"/>
  <c r="I302" i="2"/>
  <c r="J302" i="2"/>
  <c r="I303" i="2"/>
  <c r="J303" i="2"/>
  <c r="I304" i="2"/>
  <c r="J304" i="2"/>
  <c r="I305" i="2"/>
  <c r="J305" i="2"/>
  <c r="I306" i="2"/>
  <c r="J306" i="2"/>
  <c r="I307" i="2"/>
  <c r="J307" i="2"/>
  <c r="I308" i="2"/>
  <c r="J308" i="2"/>
  <c r="I309" i="2"/>
  <c r="J309" i="2"/>
  <c r="I310" i="2"/>
  <c r="J310" i="2"/>
  <c r="I311" i="2"/>
  <c r="J311" i="2"/>
  <c r="I312" i="2"/>
  <c r="J312" i="2"/>
  <c r="I313" i="2"/>
  <c r="J313" i="2"/>
  <c r="I314" i="2"/>
  <c r="J314" i="2"/>
  <c r="I315" i="2"/>
  <c r="J315" i="2"/>
  <c r="I316" i="2"/>
  <c r="J316" i="2"/>
  <c r="I317" i="2"/>
  <c r="J317" i="2"/>
  <c r="I318" i="2"/>
  <c r="J318" i="2"/>
  <c r="I319" i="2"/>
  <c r="J319" i="2"/>
  <c r="I320" i="2"/>
  <c r="J320" i="2"/>
  <c r="I321" i="2"/>
  <c r="J321" i="2"/>
  <c r="I322" i="2"/>
  <c r="J322" i="2"/>
  <c r="I323" i="2"/>
  <c r="J323" i="2"/>
  <c r="I324" i="2"/>
  <c r="J324" i="2"/>
  <c r="I325" i="2"/>
  <c r="J325" i="2"/>
  <c r="I326" i="2"/>
  <c r="J326" i="2"/>
  <c r="I327" i="2"/>
  <c r="J327" i="2"/>
  <c r="I328" i="2"/>
  <c r="J328" i="2"/>
  <c r="I329" i="2"/>
  <c r="J329" i="2"/>
  <c r="I330" i="2"/>
  <c r="J330" i="2"/>
  <c r="I331" i="2"/>
  <c r="J331" i="2"/>
  <c r="I332" i="2"/>
  <c r="J332" i="2"/>
  <c r="I333" i="2"/>
  <c r="J333" i="2"/>
  <c r="I334" i="2"/>
  <c r="J334" i="2"/>
  <c r="I335" i="2"/>
  <c r="J335" i="2"/>
  <c r="I336" i="2"/>
  <c r="J336" i="2"/>
  <c r="I337" i="2"/>
  <c r="J337" i="2"/>
  <c r="I338" i="2"/>
  <c r="J338" i="2"/>
  <c r="I339" i="2"/>
  <c r="J339" i="2"/>
  <c r="I340" i="2"/>
  <c r="J340" i="2"/>
  <c r="I341" i="2"/>
  <c r="J341" i="2"/>
  <c r="I342" i="2"/>
  <c r="J342" i="2"/>
  <c r="I343" i="2"/>
  <c r="J343" i="2"/>
  <c r="I344" i="2"/>
  <c r="J344" i="2"/>
  <c r="I345" i="2"/>
  <c r="J345" i="2"/>
  <c r="I346" i="2"/>
  <c r="J346" i="2"/>
  <c r="I347" i="2"/>
  <c r="J347" i="2"/>
  <c r="I348" i="2"/>
  <c r="J348" i="2"/>
  <c r="I349" i="2"/>
  <c r="J349" i="2"/>
  <c r="I350" i="2"/>
  <c r="J350" i="2"/>
  <c r="I351" i="2"/>
  <c r="J351" i="2"/>
  <c r="I352" i="2"/>
  <c r="J352" i="2"/>
  <c r="I353" i="2"/>
  <c r="J353" i="2"/>
  <c r="T3" i="2"/>
  <c r="K340" i="2" l="1"/>
  <c r="K322" i="2"/>
  <c r="K316" i="2"/>
  <c r="K310" i="2"/>
  <c r="K292" i="2"/>
  <c r="A234" i="4"/>
  <c r="A170" i="4"/>
  <c r="A106" i="4"/>
  <c r="A42" i="4"/>
  <c r="A2" i="4"/>
  <c r="A186" i="4"/>
  <c r="A122" i="4"/>
  <c r="A58" i="4"/>
  <c r="A154" i="4"/>
  <c r="A90" i="4"/>
  <c r="A26" i="4"/>
  <c r="A226" i="4"/>
  <c r="A98" i="4"/>
  <c r="A34" i="4"/>
  <c r="A178" i="4"/>
  <c r="A50" i="4"/>
  <c r="A194" i="4"/>
  <c r="A130" i="4"/>
  <c r="A66" i="4"/>
  <c r="A202" i="4"/>
  <c r="A138" i="4"/>
  <c r="A74" i="4"/>
  <c r="A10" i="4"/>
  <c r="A218" i="4"/>
  <c r="A162" i="4"/>
  <c r="A114" i="4"/>
  <c r="A210" i="4"/>
  <c r="A146" i="4"/>
  <c r="A82" i="4"/>
  <c r="A18" i="4"/>
  <c r="K338" i="2"/>
  <c r="K326" i="2"/>
  <c r="K332" i="2"/>
  <c r="K308" i="2"/>
  <c r="K278" i="2"/>
  <c r="K349" i="2"/>
  <c r="K329" i="2"/>
  <c r="K313" i="2"/>
  <c r="K301" i="2"/>
  <c r="K281" i="2"/>
  <c r="M342" i="2"/>
  <c r="M330" i="2"/>
  <c r="K350" i="2"/>
  <c r="K342" i="2"/>
  <c r="K306" i="2"/>
  <c r="K294" i="2"/>
  <c r="K277" i="2"/>
  <c r="K347" i="2"/>
  <c r="K331" i="2"/>
  <c r="K323" i="2"/>
  <c r="K319" i="2"/>
  <c r="K311" i="2"/>
  <c r="K283" i="2"/>
  <c r="K279" i="2"/>
  <c r="K275" i="2"/>
  <c r="K330" i="2"/>
  <c r="K312" i="2"/>
  <c r="K314" i="2"/>
  <c r="K302" i="2"/>
  <c r="K300" i="2"/>
  <c r="K291" i="2"/>
  <c r="K282" i="2"/>
  <c r="K348" i="2"/>
  <c r="K321" i="2"/>
  <c r="K271" i="2"/>
  <c r="K339" i="2"/>
  <c r="K334" i="2"/>
  <c r="K325" i="2"/>
  <c r="K299" i="2"/>
  <c r="K290" i="2"/>
  <c r="K284" i="2"/>
  <c r="K327" i="2"/>
  <c r="K318" i="2"/>
  <c r="K274" i="2"/>
  <c r="K286" i="2"/>
  <c r="K353" i="2"/>
  <c r="K345" i="2"/>
  <c r="K324" i="2"/>
  <c r="K305" i="2"/>
  <c r="K297" i="2"/>
  <c r="K276" i="2"/>
  <c r="K352" i="2"/>
  <c r="K344" i="2"/>
  <c r="K337" i="2"/>
  <c r="K315" i="2"/>
  <c r="K307" i="2"/>
  <c r="K304" i="2"/>
  <c r="K296" i="2"/>
  <c r="K289" i="2"/>
  <c r="K273" i="2"/>
  <c r="K270" i="2"/>
  <c r="K341" i="2"/>
  <c r="K336" i="2"/>
  <c r="K333" i="2"/>
  <c r="K293" i="2"/>
  <c r="K288" i="2"/>
  <c r="K285" i="2"/>
  <c r="K272" i="2"/>
  <c r="K351" i="2"/>
  <c r="K346" i="2"/>
  <c r="K343" i="2"/>
  <c r="K335" i="2"/>
  <c r="K328" i="2"/>
  <c r="K320" i="2"/>
  <c r="K317" i="2"/>
  <c r="K309" i="2"/>
  <c r="K303" i="2"/>
  <c r="K298" i="2"/>
  <c r="K295" i="2"/>
  <c r="K287" i="2"/>
  <c r="K280" i="2"/>
  <c r="R118" i="2"/>
  <c r="A338" i="1"/>
  <c r="AT1" i="1" s="1"/>
  <c r="R114" i="2"/>
  <c r="A326" i="1"/>
  <c r="AS1" i="1" s="1"/>
  <c r="G330" i="2"/>
  <c r="G342" i="2"/>
  <c r="I7" i="2"/>
  <c r="J7" i="2"/>
  <c r="I8" i="2"/>
  <c r="J8" i="2"/>
  <c r="I9" i="2"/>
  <c r="J9" i="2"/>
  <c r="I10" i="2"/>
  <c r="J10" i="2"/>
  <c r="I11" i="2"/>
  <c r="J11" i="2"/>
  <c r="I12" i="2"/>
  <c r="J12" i="2"/>
  <c r="I13" i="2"/>
  <c r="J13" i="2"/>
  <c r="I14" i="2"/>
  <c r="J14" i="2"/>
  <c r="I15" i="2"/>
  <c r="J15" i="2"/>
  <c r="I16" i="2"/>
  <c r="J16" i="2"/>
  <c r="I17" i="2"/>
  <c r="J17" i="2"/>
  <c r="I18" i="2"/>
  <c r="J18" i="2"/>
  <c r="I19" i="2"/>
  <c r="J19" i="2"/>
  <c r="I20" i="2"/>
  <c r="J20" i="2"/>
  <c r="I21" i="2"/>
  <c r="J21" i="2"/>
  <c r="I22" i="2"/>
  <c r="J22" i="2"/>
  <c r="I23" i="2"/>
  <c r="J23" i="2"/>
  <c r="I24" i="2"/>
  <c r="J24" i="2"/>
  <c r="I25" i="2"/>
  <c r="J25" i="2"/>
  <c r="I26" i="2"/>
  <c r="J26" i="2"/>
  <c r="I27" i="2"/>
  <c r="J27" i="2"/>
  <c r="I28" i="2"/>
  <c r="J28" i="2"/>
  <c r="I29" i="2"/>
  <c r="J29" i="2"/>
  <c r="I30" i="2"/>
  <c r="J30" i="2"/>
  <c r="I31" i="2"/>
  <c r="J31" i="2"/>
  <c r="I32" i="2"/>
  <c r="J32" i="2"/>
  <c r="I33" i="2"/>
  <c r="J33" i="2"/>
  <c r="I34" i="2"/>
  <c r="J34" i="2"/>
  <c r="I35" i="2"/>
  <c r="J35" i="2"/>
  <c r="I36" i="2"/>
  <c r="J36" i="2"/>
  <c r="I37" i="2"/>
  <c r="J37" i="2"/>
  <c r="I38" i="2"/>
  <c r="J38" i="2"/>
  <c r="I39" i="2"/>
  <c r="J39" i="2"/>
  <c r="I40" i="2"/>
  <c r="J40" i="2"/>
  <c r="I41" i="2"/>
  <c r="J41" i="2"/>
  <c r="I42" i="2"/>
  <c r="J42" i="2"/>
  <c r="I43" i="2"/>
  <c r="J43" i="2"/>
  <c r="I44" i="2"/>
  <c r="J44" i="2"/>
  <c r="I45" i="2"/>
  <c r="J45" i="2"/>
  <c r="I46" i="2"/>
  <c r="J46" i="2"/>
  <c r="I47" i="2"/>
  <c r="J47" i="2"/>
  <c r="I48" i="2"/>
  <c r="J48" i="2"/>
  <c r="I49" i="2"/>
  <c r="J49" i="2"/>
  <c r="I50" i="2"/>
  <c r="J50" i="2"/>
  <c r="I51" i="2"/>
  <c r="J51" i="2"/>
  <c r="I52" i="2"/>
  <c r="J52" i="2"/>
  <c r="I53" i="2"/>
  <c r="J53" i="2"/>
  <c r="I54" i="2"/>
  <c r="J54" i="2"/>
  <c r="I55" i="2"/>
  <c r="J55" i="2"/>
  <c r="I56" i="2"/>
  <c r="J56" i="2"/>
  <c r="I57" i="2"/>
  <c r="J57" i="2"/>
  <c r="I58" i="2"/>
  <c r="J58" i="2"/>
  <c r="I59" i="2"/>
  <c r="J59" i="2"/>
  <c r="I60" i="2"/>
  <c r="J60" i="2"/>
  <c r="I61" i="2"/>
  <c r="J61" i="2"/>
  <c r="I62" i="2"/>
  <c r="J62" i="2"/>
  <c r="I63" i="2"/>
  <c r="J63" i="2"/>
  <c r="I64" i="2"/>
  <c r="J64" i="2"/>
  <c r="I65" i="2"/>
  <c r="J65" i="2"/>
  <c r="I66" i="2"/>
  <c r="J66" i="2"/>
  <c r="I67" i="2"/>
  <c r="J67" i="2"/>
  <c r="I68" i="2"/>
  <c r="J68" i="2"/>
  <c r="I69" i="2"/>
  <c r="J69" i="2"/>
  <c r="I70" i="2"/>
  <c r="J70" i="2"/>
  <c r="I71" i="2"/>
  <c r="J71" i="2"/>
  <c r="I72" i="2"/>
  <c r="J72" i="2"/>
  <c r="I73" i="2"/>
  <c r="J73" i="2"/>
  <c r="I74" i="2"/>
  <c r="J74" i="2"/>
  <c r="I75" i="2"/>
  <c r="J75" i="2"/>
  <c r="I76" i="2"/>
  <c r="J76" i="2"/>
  <c r="I77" i="2"/>
  <c r="J77" i="2"/>
  <c r="I78" i="2"/>
  <c r="J78" i="2"/>
  <c r="I79" i="2"/>
  <c r="J79" i="2"/>
  <c r="I80" i="2"/>
  <c r="J80" i="2"/>
  <c r="I81" i="2"/>
  <c r="J81" i="2"/>
  <c r="I82" i="2"/>
  <c r="J82" i="2"/>
  <c r="I83" i="2"/>
  <c r="J83" i="2"/>
  <c r="I84" i="2"/>
  <c r="J84" i="2"/>
  <c r="I85" i="2"/>
  <c r="J85" i="2"/>
  <c r="I86" i="2"/>
  <c r="J86" i="2"/>
  <c r="I87" i="2"/>
  <c r="J87" i="2"/>
  <c r="I88" i="2"/>
  <c r="J88" i="2"/>
  <c r="I89" i="2"/>
  <c r="J89" i="2"/>
  <c r="I90" i="2"/>
  <c r="J90" i="2"/>
  <c r="I91" i="2"/>
  <c r="J91" i="2"/>
  <c r="I92" i="2"/>
  <c r="J92" i="2"/>
  <c r="I93" i="2"/>
  <c r="J93" i="2"/>
  <c r="I94" i="2"/>
  <c r="J94" i="2"/>
  <c r="I95" i="2"/>
  <c r="J95" i="2"/>
  <c r="I96" i="2"/>
  <c r="J96" i="2"/>
  <c r="I97" i="2"/>
  <c r="J97" i="2"/>
  <c r="I98" i="2"/>
  <c r="J98" i="2"/>
  <c r="I99" i="2"/>
  <c r="J99" i="2"/>
  <c r="I100" i="2"/>
  <c r="J100" i="2"/>
  <c r="I101" i="2"/>
  <c r="J101" i="2"/>
  <c r="I102" i="2"/>
  <c r="J102" i="2"/>
  <c r="I103" i="2"/>
  <c r="J103" i="2"/>
  <c r="I104" i="2"/>
  <c r="J104" i="2"/>
  <c r="I105" i="2"/>
  <c r="J105" i="2"/>
  <c r="I106" i="2"/>
  <c r="J106" i="2"/>
  <c r="I107" i="2"/>
  <c r="J107" i="2"/>
  <c r="I108" i="2"/>
  <c r="J108" i="2"/>
  <c r="I109" i="2"/>
  <c r="J109" i="2"/>
  <c r="I110" i="2"/>
  <c r="J110" i="2"/>
  <c r="I111" i="2"/>
  <c r="J111" i="2"/>
  <c r="I112" i="2"/>
  <c r="J112" i="2"/>
  <c r="I113" i="2"/>
  <c r="J113" i="2"/>
  <c r="I114" i="2"/>
  <c r="J114" i="2"/>
  <c r="I115" i="2"/>
  <c r="J115" i="2"/>
  <c r="I116" i="2"/>
  <c r="J116" i="2"/>
  <c r="I117" i="2"/>
  <c r="J117" i="2"/>
  <c r="I118" i="2"/>
  <c r="J118" i="2"/>
  <c r="I119" i="2"/>
  <c r="J119" i="2"/>
  <c r="I120" i="2"/>
  <c r="J120" i="2"/>
  <c r="I121" i="2"/>
  <c r="J121" i="2"/>
  <c r="I122" i="2"/>
  <c r="J122" i="2"/>
  <c r="I123" i="2"/>
  <c r="J123" i="2"/>
  <c r="I124" i="2"/>
  <c r="J124" i="2"/>
  <c r="I125" i="2"/>
  <c r="J125" i="2"/>
  <c r="I126" i="2"/>
  <c r="J126" i="2"/>
  <c r="I127" i="2"/>
  <c r="J127" i="2"/>
  <c r="I128" i="2"/>
  <c r="J128" i="2"/>
  <c r="I129" i="2"/>
  <c r="J129" i="2"/>
  <c r="I130" i="2"/>
  <c r="J130" i="2"/>
  <c r="I131" i="2"/>
  <c r="J131" i="2"/>
  <c r="I132" i="2"/>
  <c r="J132" i="2"/>
  <c r="I133" i="2"/>
  <c r="J133" i="2"/>
  <c r="I134" i="2"/>
  <c r="J134" i="2"/>
  <c r="I135" i="2"/>
  <c r="J135" i="2"/>
  <c r="I136" i="2"/>
  <c r="J136" i="2"/>
  <c r="I137" i="2"/>
  <c r="J137" i="2"/>
  <c r="I138" i="2"/>
  <c r="J138" i="2"/>
  <c r="I139" i="2"/>
  <c r="J139" i="2"/>
  <c r="I140" i="2"/>
  <c r="J140" i="2"/>
  <c r="I141" i="2"/>
  <c r="J141" i="2"/>
  <c r="I142" i="2"/>
  <c r="J142" i="2"/>
  <c r="I143" i="2"/>
  <c r="J143" i="2"/>
  <c r="I144" i="2"/>
  <c r="J144" i="2"/>
  <c r="I145" i="2"/>
  <c r="J145" i="2"/>
  <c r="I146" i="2"/>
  <c r="J146" i="2"/>
  <c r="I147" i="2"/>
  <c r="J147" i="2"/>
  <c r="I148" i="2"/>
  <c r="J148" i="2"/>
  <c r="I149" i="2"/>
  <c r="J149" i="2"/>
  <c r="I150" i="2"/>
  <c r="J150" i="2"/>
  <c r="I151" i="2"/>
  <c r="J151" i="2"/>
  <c r="I152" i="2"/>
  <c r="J152" i="2"/>
  <c r="I153" i="2"/>
  <c r="J153" i="2"/>
  <c r="I154" i="2"/>
  <c r="J154" i="2"/>
  <c r="I155" i="2"/>
  <c r="J155" i="2"/>
  <c r="I156" i="2"/>
  <c r="J156" i="2"/>
  <c r="I157" i="2"/>
  <c r="J157" i="2"/>
  <c r="I158" i="2"/>
  <c r="J158" i="2"/>
  <c r="I159" i="2"/>
  <c r="J159" i="2"/>
  <c r="I160" i="2"/>
  <c r="J160" i="2"/>
  <c r="I161" i="2"/>
  <c r="J161" i="2"/>
  <c r="I162" i="2"/>
  <c r="J162" i="2"/>
  <c r="I163" i="2"/>
  <c r="J163" i="2"/>
  <c r="I164" i="2"/>
  <c r="J164" i="2"/>
  <c r="I165" i="2"/>
  <c r="J165" i="2"/>
  <c r="I166" i="2"/>
  <c r="J166" i="2"/>
  <c r="I167" i="2"/>
  <c r="J167" i="2"/>
  <c r="I168" i="2"/>
  <c r="J168" i="2"/>
  <c r="I169" i="2"/>
  <c r="J169" i="2"/>
  <c r="I170" i="2"/>
  <c r="J170" i="2"/>
  <c r="I171" i="2"/>
  <c r="J171" i="2"/>
  <c r="I172" i="2"/>
  <c r="J172" i="2"/>
  <c r="I173" i="2"/>
  <c r="J173" i="2"/>
  <c r="I174" i="2"/>
  <c r="J174" i="2"/>
  <c r="I175" i="2"/>
  <c r="J175" i="2"/>
  <c r="I176" i="2"/>
  <c r="J176" i="2"/>
  <c r="I177" i="2"/>
  <c r="J177" i="2"/>
  <c r="I178" i="2"/>
  <c r="J178" i="2"/>
  <c r="I179" i="2"/>
  <c r="J179" i="2"/>
  <c r="I180" i="2"/>
  <c r="J180" i="2"/>
  <c r="I181" i="2"/>
  <c r="J181" i="2"/>
  <c r="I182" i="2"/>
  <c r="J182" i="2"/>
  <c r="I183" i="2"/>
  <c r="J183" i="2"/>
  <c r="I184" i="2"/>
  <c r="J184" i="2"/>
  <c r="I185" i="2"/>
  <c r="J185" i="2"/>
  <c r="I186" i="2"/>
  <c r="J186" i="2"/>
  <c r="I187" i="2"/>
  <c r="J187" i="2"/>
  <c r="I188" i="2"/>
  <c r="J188" i="2"/>
  <c r="I189" i="2"/>
  <c r="J189" i="2"/>
  <c r="I190" i="2"/>
  <c r="J190" i="2"/>
  <c r="I191" i="2"/>
  <c r="J191" i="2"/>
  <c r="I192" i="2"/>
  <c r="J192" i="2"/>
  <c r="I193" i="2"/>
  <c r="J193" i="2"/>
  <c r="I194" i="2"/>
  <c r="J194" i="2"/>
  <c r="I195" i="2"/>
  <c r="J195" i="2"/>
  <c r="I196" i="2"/>
  <c r="J196" i="2"/>
  <c r="I197" i="2"/>
  <c r="J197" i="2"/>
  <c r="I198" i="2"/>
  <c r="J198" i="2"/>
  <c r="I199" i="2"/>
  <c r="J199" i="2"/>
  <c r="I200" i="2"/>
  <c r="J200" i="2"/>
  <c r="I201" i="2"/>
  <c r="J201" i="2"/>
  <c r="I202" i="2"/>
  <c r="J202" i="2"/>
  <c r="I203" i="2"/>
  <c r="J203" i="2"/>
  <c r="I204" i="2"/>
  <c r="J204" i="2"/>
  <c r="I205" i="2"/>
  <c r="J205" i="2"/>
  <c r="I206" i="2"/>
  <c r="J206" i="2"/>
  <c r="I207" i="2"/>
  <c r="J207" i="2"/>
  <c r="I208" i="2"/>
  <c r="J208" i="2"/>
  <c r="I209" i="2"/>
  <c r="J209" i="2"/>
  <c r="I210" i="2"/>
  <c r="J210" i="2"/>
  <c r="I211" i="2"/>
  <c r="J211" i="2"/>
  <c r="I212" i="2"/>
  <c r="J212" i="2"/>
  <c r="I213" i="2"/>
  <c r="J213" i="2"/>
  <c r="I214" i="2"/>
  <c r="J214" i="2"/>
  <c r="I215" i="2"/>
  <c r="J215" i="2"/>
  <c r="I216" i="2"/>
  <c r="J216" i="2"/>
  <c r="I217" i="2"/>
  <c r="J217" i="2"/>
  <c r="I218" i="2"/>
  <c r="J218" i="2"/>
  <c r="I219" i="2"/>
  <c r="J219" i="2"/>
  <c r="I220" i="2"/>
  <c r="J220" i="2"/>
  <c r="I221" i="2"/>
  <c r="J221" i="2"/>
  <c r="I222" i="2"/>
  <c r="J222" i="2"/>
  <c r="I223" i="2"/>
  <c r="J223" i="2"/>
  <c r="I224" i="2"/>
  <c r="J224" i="2"/>
  <c r="I225" i="2"/>
  <c r="J225" i="2"/>
  <c r="I226" i="2"/>
  <c r="J226" i="2"/>
  <c r="I227" i="2"/>
  <c r="J227" i="2"/>
  <c r="I228" i="2"/>
  <c r="J228" i="2"/>
  <c r="I229" i="2"/>
  <c r="J229" i="2"/>
  <c r="I230" i="2"/>
  <c r="J230" i="2"/>
  <c r="I231" i="2"/>
  <c r="J231" i="2"/>
  <c r="I232" i="2"/>
  <c r="J232" i="2"/>
  <c r="I233" i="2"/>
  <c r="J233" i="2"/>
  <c r="I234" i="2"/>
  <c r="J234" i="2"/>
  <c r="I235" i="2"/>
  <c r="J235" i="2"/>
  <c r="I236" i="2"/>
  <c r="J236" i="2"/>
  <c r="I237" i="2"/>
  <c r="J237" i="2"/>
  <c r="I238" i="2"/>
  <c r="J238" i="2"/>
  <c r="I239" i="2"/>
  <c r="J239" i="2"/>
  <c r="I240" i="2"/>
  <c r="J240" i="2"/>
  <c r="I241" i="2"/>
  <c r="J241" i="2"/>
  <c r="I242" i="2"/>
  <c r="J242" i="2"/>
  <c r="I243" i="2"/>
  <c r="J243" i="2"/>
  <c r="I244" i="2"/>
  <c r="J244" i="2"/>
  <c r="I245" i="2"/>
  <c r="J245" i="2"/>
  <c r="I246" i="2"/>
  <c r="J246" i="2"/>
  <c r="I247" i="2"/>
  <c r="J247" i="2"/>
  <c r="I248" i="2"/>
  <c r="J248" i="2"/>
  <c r="I249" i="2"/>
  <c r="J249" i="2"/>
  <c r="I250" i="2"/>
  <c r="J250" i="2"/>
  <c r="I251" i="2"/>
  <c r="J251" i="2"/>
  <c r="I252" i="2"/>
  <c r="J252" i="2"/>
  <c r="I253" i="2"/>
  <c r="J253" i="2"/>
  <c r="I254" i="2"/>
  <c r="J254" i="2"/>
  <c r="I255" i="2"/>
  <c r="J255" i="2"/>
  <c r="I256" i="2"/>
  <c r="J256" i="2"/>
  <c r="I257" i="2"/>
  <c r="J257" i="2"/>
  <c r="I258" i="2"/>
  <c r="J258" i="2"/>
  <c r="I259" i="2"/>
  <c r="J259" i="2"/>
  <c r="I260" i="2"/>
  <c r="J260" i="2"/>
  <c r="I261" i="2"/>
  <c r="J261" i="2"/>
  <c r="I262" i="2"/>
  <c r="J262" i="2"/>
  <c r="I263" i="2"/>
  <c r="J263" i="2"/>
  <c r="I264" i="2"/>
  <c r="J264" i="2"/>
  <c r="I265" i="2"/>
  <c r="J265" i="2"/>
  <c r="I266" i="2"/>
  <c r="J266" i="2"/>
  <c r="I267" i="2"/>
  <c r="J267" i="2"/>
  <c r="I268" i="2"/>
  <c r="J268" i="2"/>
  <c r="I269" i="2"/>
  <c r="J269" i="2"/>
  <c r="J6" i="2"/>
  <c r="I6" i="2"/>
  <c r="A314" i="1" l="1"/>
  <c r="AR1" i="1" s="1"/>
  <c r="A302" i="1" l="1"/>
  <c r="AQ1" i="1" s="1"/>
  <c r="M306" i="2"/>
  <c r="G306" i="2"/>
  <c r="R106" i="2"/>
  <c r="R94" i="2"/>
  <c r="A266" i="1"/>
  <c r="AN1" i="1" s="1"/>
  <c r="M270" i="2"/>
  <c r="G270" i="2"/>
  <c r="M294" i="2"/>
  <c r="R102" i="2"/>
  <c r="G294" i="2"/>
  <c r="A290" i="1"/>
  <c r="AP1" i="1" s="1"/>
  <c r="G282" i="2"/>
  <c r="R98" i="2"/>
  <c r="A278" i="1"/>
  <c r="AO1" i="1" s="1"/>
  <c r="M282" i="2"/>
  <c r="G318" i="2"/>
  <c r="M318" i="2"/>
  <c r="R110" i="2"/>
  <c r="S3" i="2"/>
  <c r="C4" i="2"/>
  <c r="AB2" i="1" l="1"/>
  <c r="M6" i="2" l="1"/>
  <c r="R6" i="2"/>
  <c r="A254" i="1"/>
  <c r="AM1" i="1" s="1"/>
  <c r="A242" i="1"/>
  <c r="AL1" i="1" s="1"/>
  <c r="A230" i="1"/>
  <c r="AK1" i="1" s="1"/>
  <c r="A218" i="1"/>
  <c r="AJ1" i="1" s="1"/>
  <c r="A206" i="1"/>
  <c r="AI1" i="1" s="1"/>
  <c r="A194" i="1"/>
  <c r="AH1" i="1" s="1"/>
  <c r="A182" i="1"/>
  <c r="AG1" i="1" s="1"/>
  <c r="A170" i="1"/>
  <c r="AF1" i="1" s="1"/>
  <c r="A158" i="1"/>
  <c r="AE1" i="1" s="1"/>
  <c r="A146" i="1"/>
  <c r="AD1" i="1" s="1"/>
  <c r="A134" i="1"/>
  <c r="AC1" i="1" s="1"/>
  <c r="A122" i="1"/>
  <c r="AB1" i="1" s="1"/>
  <c r="A110" i="1"/>
  <c r="AA1" i="1" s="1"/>
  <c r="A98" i="1"/>
  <c r="Z1" i="1" s="1"/>
  <c r="A86" i="1"/>
  <c r="Y1" i="1" s="1"/>
  <c r="A74" i="1"/>
  <c r="X1" i="1" s="1"/>
  <c r="A62" i="1"/>
  <c r="A50" i="1"/>
  <c r="A38" i="1"/>
  <c r="A26" i="1"/>
  <c r="A14" i="1"/>
  <c r="S1" i="1" s="1"/>
  <c r="A2" i="1"/>
  <c r="R1" i="1" s="1"/>
  <c r="R90" i="2"/>
  <c r="R86" i="2"/>
  <c r="R82" i="2"/>
  <c r="R78" i="2"/>
  <c r="R74" i="2"/>
  <c r="R70" i="2"/>
  <c r="R66" i="2"/>
  <c r="R62" i="2"/>
  <c r="R58" i="2"/>
  <c r="R54" i="2"/>
  <c r="R50" i="2"/>
  <c r="R46" i="2"/>
  <c r="R42" i="2"/>
  <c r="R38" i="2"/>
  <c r="R34" i="2"/>
  <c r="R30" i="2"/>
  <c r="R26" i="2"/>
  <c r="R22" i="2"/>
  <c r="R18" i="2"/>
  <c r="R14" i="2"/>
  <c r="R10" i="2"/>
  <c r="M258" i="2"/>
  <c r="M246" i="2"/>
  <c r="M234" i="2"/>
  <c r="M222" i="2"/>
  <c r="M210" i="2"/>
  <c r="M198" i="2"/>
  <c r="M186" i="2"/>
  <c r="M174" i="2"/>
  <c r="M162" i="2"/>
  <c r="M150" i="2"/>
  <c r="M138" i="2"/>
  <c r="M126" i="2"/>
  <c r="M114" i="2"/>
  <c r="M102" i="2"/>
  <c r="M90" i="2"/>
  <c r="M78" i="2"/>
  <c r="M66" i="2"/>
  <c r="M54" i="2"/>
  <c r="M42" i="2"/>
  <c r="M30" i="2"/>
  <c r="M18" i="2"/>
  <c r="G258" i="2"/>
  <c r="G246" i="2"/>
  <c r="G234" i="2"/>
  <c r="G222" i="2"/>
  <c r="G210" i="2"/>
  <c r="G198" i="2"/>
  <c r="G186" i="2"/>
  <c r="G174" i="2"/>
  <c r="G162" i="2"/>
  <c r="G150" i="2"/>
  <c r="G138" i="2"/>
  <c r="G126" i="2"/>
  <c r="G114" i="2"/>
  <c r="G102" i="2"/>
  <c r="G90" i="2"/>
  <c r="G78" i="2"/>
  <c r="G66" i="2"/>
  <c r="G54" i="2"/>
  <c r="G42" i="2"/>
  <c r="G30" i="2"/>
  <c r="G18" i="2"/>
  <c r="G6" i="2"/>
  <c r="V1" i="1" l="1"/>
  <c r="W1" i="1"/>
  <c r="T1" i="1"/>
  <c r="U1" i="1"/>
  <c r="L5" i="1" l="1"/>
  <c r="L8" i="1"/>
  <c r="L11" i="1"/>
  <c r="L14" i="1"/>
  <c r="L17" i="1"/>
  <c r="L20" i="1"/>
  <c r="L23" i="1"/>
  <c r="L26" i="1"/>
  <c r="L29" i="1"/>
  <c r="L32" i="1"/>
  <c r="L35" i="1"/>
  <c r="L38" i="1"/>
  <c r="L41" i="1"/>
  <c r="L44" i="1"/>
  <c r="L47" i="1"/>
  <c r="L50" i="1"/>
  <c r="L53" i="1"/>
  <c r="L56" i="1"/>
  <c r="L59" i="1"/>
  <c r="L62" i="1"/>
  <c r="L65" i="1"/>
  <c r="L68" i="1"/>
  <c r="L71" i="1"/>
  <c r="L74" i="1"/>
  <c r="L77" i="1"/>
  <c r="L80" i="1"/>
  <c r="L83" i="1"/>
  <c r="L86" i="1"/>
  <c r="L89" i="1"/>
  <c r="L92" i="1"/>
  <c r="L95" i="1"/>
  <c r="L98" i="1"/>
  <c r="L101" i="1"/>
  <c r="L104" i="1"/>
  <c r="L107" i="1"/>
  <c r="L110" i="1"/>
  <c r="L113" i="1"/>
  <c r="L116" i="1"/>
  <c r="L119" i="1"/>
  <c r="L122" i="1"/>
  <c r="L125" i="1"/>
  <c r="L128" i="1"/>
  <c r="L131" i="1"/>
  <c r="L134" i="1"/>
  <c r="L137" i="1"/>
  <c r="L140" i="1"/>
  <c r="L143" i="1"/>
  <c r="L146" i="1"/>
  <c r="L149" i="1"/>
  <c r="L152" i="1"/>
  <c r="L155" i="1"/>
  <c r="L158" i="1"/>
  <c r="L161" i="1"/>
  <c r="L164" i="1"/>
  <c r="L167" i="1"/>
  <c r="L170" i="1"/>
  <c r="L173" i="1"/>
  <c r="L176" i="1"/>
  <c r="L179" i="1"/>
  <c r="L182" i="1"/>
  <c r="L185" i="1"/>
  <c r="L188" i="1"/>
  <c r="L191" i="1"/>
  <c r="L194" i="1"/>
  <c r="L197" i="1"/>
  <c r="L200" i="1"/>
  <c r="L203" i="1"/>
  <c r="L206" i="1"/>
  <c r="L209" i="1"/>
  <c r="L212" i="1"/>
  <c r="L215" i="1"/>
  <c r="L218" i="1"/>
  <c r="L221" i="1"/>
  <c r="L224" i="1"/>
  <c r="L227" i="1"/>
  <c r="L230" i="1"/>
  <c r="L233" i="1"/>
  <c r="L236" i="1"/>
  <c r="L239" i="1"/>
  <c r="L242" i="1"/>
  <c r="L245" i="1"/>
  <c r="L248" i="1"/>
  <c r="L251" i="1"/>
  <c r="L254" i="1"/>
  <c r="L257" i="1"/>
  <c r="L260" i="1"/>
  <c r="L263" i="1"/>
  <c r="L2" i="1"/>
  <c r="M5" i="1" l="1"/>
  <c r="N5" i="1"/>
  <c r="O5" i="1"/>
  <c r="P5" i="1"/>
  <c r="M8" i="1"/>
  <c r="N8" i="1"/>
  <c r="O8" i="1"/>
  <c r="P8" i="1"/>
  <c r="M11" i="1"/>
  <c r="N11" i="1"/>
  <c r="O11" i="1"/>
  <c r="P11" i="1"/>
  <c r="M14" i="1"/>
  <c r="N14" i="1"/>
  <c r="O14" i="1"/>
  <c r="P14" i="1"/>
  <c r="M17" i="1"/>
  <c r="N17" i="1"/>
  <c r="O17" i="1"/>
  <c r="P17" i="1"/>
  <c r="M20" i="1"/>
  <c r="N20" i="1"/>
  <c r="O20" i="1"/>
  <c r="P20" i="1"/>
  <c r="M23" i="1"/>
  <c r="N23" i="1"/>
  <c r="O23" i="1"/>
  <c r="P23" i="1"/>
  <c r="M26" i="1"/>
  <c r="N26" i="1"/>
  <c r="O26" i="1"/>
  <c r="P26" i="1"/>
  <c r="M29" i="1"/>
  <c r="N29" i="1"/>
  <c r="O29" i="1"/>
  <c r="P29" i="1"/>
  <c r="M32" i="1"/>
  <c r="N32" i="1"/>
  <c r="O32" i="1"/>
  <c r="P32" i="1"/>
  <c r="M35" i="1"/>
  <c r="N35" i="1"/>
  <c r="O35" i="1"/>
  <c r="P35" i="1"/>
  <c r="M38" i="1"/>
  <c r="N38" i="1"/>
  <c r="O38" i="1"/>
  <c r="P38" i="1"/>
  <c r="M41" i="1"/>
  <c r="N41" i="1"/>
  <c r="O41" i="1"/>
  <c r="P41" i="1"/>
  <c r="M44" i="1"/>
  <c r="N44" i="1"/>
  <c r="O44" i="1"/>
  <c r="P44" i="1"/>
  <c r="M47" i="1"/>
  <c r="N47" i="1"/>
  <c r="O47" i="1"/>
  <c r="P47" i="1"/>
  <c r="M50" i="1"/>
  <c r="N50" i="1"/>
  <c r="O50" i="1"/>
  <c r="P50" i="1"/>
  <c r="M53" i="1"/>
  <c r="N53" i="1"/>
  <c r="O53" i="1"/>
  <c r="P53" i="1"/>
  <c r="M56" i="1"/>
  <c r="N56" i="1"/>
  <c r="O56" i="1"/>
  <c r="P56" i="1"/>
  <c r="M59" i="1"/>
  <c r="N59" i="1"/>
  <c r="O59" i="1"/>
  <c r="P59" i="1"/>
  <c r="M62" i="1"/>
  <c r="N62" i="1"/>
  <c r="O62" i="1"/>
  <c r="P62" i="1"/>
  <c r="M65" i="1"/>
  <c r="N65" i="1"/>
  <c r="O65" i="1"/>
  <c r="P65" i="1"/>
  <c r="M68" i="1"/>
  <c r="N68" i="1"/>
  <c r="O68" i="1"/>
  <c r="P68" i="1"/>
  <c r="M71" i="1"/>
  <c r="N71" i="1"/>
  <c r="O71" i="1"/>
  <c r="P71" i="1"/>
  <c r="M74" i="1"/>
  <c r="N74" i="1"/>
  <c r="O74" i="1"/>
  <c r="P74" i="1"/>
  <c r="M77" i="1"/>
  <c r="N77" i="1"/>
  <c r="O77" i="1"/>
  <c r="P77" i="1"/>
  <c r="M80" i="1"/>
  <c r="N80" i="1"/>
  <c r="O80" i="1"/>
  <c r="P80" i="1"/>
  <c r="M83" i="1"/>
  <c r="N83" i="1"/>
  <c r="O83" i="1"/>
  <c r="P83" i="1"/>
  <c r="M86" i="1"/>
  <c r="N86" i="1"/>
  <c r="O86" i="1"/>
  <c r="P86" i="1"/>
  <c r="M89" i="1"/>
  <c r="N89" i="1"/>
  <c r="O89" i="1"/>
  <c r="P89" i="1"/>
  <c r="M92" i="1"/>
  <c r="N92" i="1"/>
  <c r="O92" i="1"/>
  <c r="P92" i="1"/>
  <c r="M95" i="1"/>
  <c r="N95" i="1"/>
  <c r="O95" i="1"/>
  <c r="P95" i="1"/>
  <c r="M98" i="1"/>
  <c r="N98" i="1"/>
  <c r="O98" i="1"/>
  <c r="P98" i="1"/>
  <c r="M101" i="1"/>
  <c r="N101" i="1"/>
  <c r="O101" i="1"/>
  <c r="P101" i="1"/>
  <c r="M104" i="1"/>
  <c r="N104" i="1"/>
  <c r="O104" i="1"/>
  <c r="P104" i="1"/>
  <c r="M107" i="1"/>
  <c r="N107" i="1"/>
  <c r="O107" i="1"/>
  <c r="P107" i="1"/>
  <c r="M110" i="1"/>
  <c r="N110" i="1"/>
  <c r="O110" i="1"/>
  <c r="P110" i="1"/>
  <c r="M113" i="1"/>
  <c r="N113" i="1"/>
  <c r="O113" i="1"/>
  <c r="P113" i="1"/>
  <c r="M116" i="1"/>
  <c r="N116" i="1"/>
  <c r="O116" i="1"/>
  <c r="P116" i="1"/>
  <c r="M119" i="1"/>
  <c r="N119" i="1"/>
  <c r="O119" i="1"/>
  <c r="P119" i="1"/>
  <c r="M122" i="1"/>
  <c r="N122" i="1"/>
  <c r="O122" i="1"/>
  <c r="P122" i="1"/>
  <c r="M125" i="1"/>
  <c r="N125" i="1"/>
  <c r="O125" i="1"/>
  <c r="P125" i="1"/>
  <c r="M128" i="1"/>
  <c r="N128" i="1"/>
  <c r="O128" i="1"/>
  <c r="P128" i="1"/>
  <c r="M131" i="1"/>
  <c r="N131" i="1"/>
  <c r="O131" i="1"/>
  <c r="P131" i="1"/>
  <c r="M134" i="1"/>
  <c r="N134" i="1"/>
  <c r="O134" i="1"/>
  <c r="P134" i="1"/>
  <c r="M137" i="1"/>
  <c r="N137" i="1"/>
  <c r="O137" i="1"/>
  <c r="P137" i="1"/>
  <c r="M140" i="1"/>
  <c r="N140" i="1"/>
  <c r="O140" i="1"/>
  <c r="P140" i="1"/>
  <c r="M143" i="1"/>
  <c r="N143" i="1"/>
  <c r="O143" i="1"/>
  <c r="P143" i="1"/>
  <c r="M146" i="1"/>
  <c r="N146" i="1"/>
  <c r="O146" i="1"/>
  <c r="P146" i="1"/>
  <c r="M149" i="1"/>
  <c r="N149" i="1"/>
  <c r="O149" i="1"/>
  <c r="P149" i="1"/>
  <c r="M152" i="1"/>
  <c r="N152" i="1"/>
  <c r="O152" i="1"/>
  <c r="P152" i="1"/>
  <c r="M155" i="1"/>
  <c r="N155" i="1"/>
  <c r="O155" i="1"/>
  <c r="P155" i="1"/>
  <c r="M158" i="1"/>
  <c r="N158" i="1"/>
  <c r="O158" i="1"/>
  <c r="P158" i="1"/>
  <c r="M161" i="1"/>
  <c r="N161" i="1"/>
  <c r="O161" i="1"/>
  <c r="P161" i="1"/>
  <c r="M164" i="1"/>
  <c r="N164" i="1"/>
  <c r="O164" i="1"/>
  <c r="P164" i="1"/>
  <c r="M167" i="1"/>
  <c r="N167" i="1"/>
  <c r="O167" i="1"/>
  <c r="P167" i="1"/>
  <c r="M170" i="1"/>
  <c r="N170" i="1"/>
  <c r="O170" i="1"/>
  <c r="P170" i="1"/>
  <c r="M173" i="1"/>
  <c r="N173" i="1"/>
  <c r="O173" i="1"/>
  <c r="P173" i="1"/>
  <c r="M176" i="1"/>
  <c r="N176" i="1"/>
  <c r="O176" i="1"/>
  <c r="P176" i="1"/>
  <c r="M179" i="1"/>
  <c r="N179" i="1"/>
  <c r="O179" i="1"/>
  <c r="P179" i="1"/>
  <c r="M182" i="1"/>
  <c r="N182" i="1"/>
  <c r="O182" i="1"/>
  <c r="P182" i="1"/>
  <c r="M185" i="1"/>
  <c r="N185" i="1"/>
  <c r="O185" i="1"/>
  <c r="P185" i="1"/>
  <c r="M188" i="1"/>
  <c r="N188" i="1"/>
  <c r="O188" i="1"/>
  <c r="P188" i="1"/>
  <c r="M191" i="1"/>
  <c r="N191" i="1"/>
  <c r="O191" i="1"/>
  <c r="P191" i="1"/>
  <c r="M194" i="1"/>
  <c r="N194" i="1"/>
  <c r="O194" i="1"/>
  <c r="P194" i="1"/>
  <c r="M197" i="1"/>
  <c r="N197" i="1"/>
  <c r="O197" i="1"/>
  <c r="P197" i="1"/>
  <c r="M200" i="1"/>
  <c r="N200" i="1"/>
  <c r="O200" i="1"/>
  <c r="P200" i="1"/>
  <c r="M203" i="1"/>
  <c r="N203" i="1"/>
  <c r="O203" i="1"/>
  <c r="P203" i="1"/>
  <c r="M206" i="1"/>
  <c r="N206" i="1"/>
  <c r="O206" i="1"/>
  <c r="P206" i="1"/>
  <c r="M209" i="1"/>
  <c r="N209" i="1"/>
  <c r="O209" i="1"/>
  <c r="P209" i="1"/>
  <c r="M212" i="1"/>
  <c r="N212" i="1"/>
  <c r="O212" i="1"/>
  <c r="P212" i="1"/>
  <c r="M215" i="1"/>
  <c r="N215" i="1"/>
  <c r="O215" i="1"/>
  <c r="P215" i="1"/>
  <c r="M218" i="1"/>
  <c r="N218" i="1"/>
  <c r="O218" i="1"/>
  <c r="P218" i="1"/>
  <c r="M221" i="1"/>
  <c r="N221" i="1"/>
  <c r="O221" i="1"/>
  <c r="P221" i="1"/>
  <c r="M224" i="1"/>
  <c r="N224" i="1"/>
  <c r="O224" i="1"/>
  <c r="P224" i="1"/>
  <c r="M227" i="1"/>
  <c r="N227" i="1"/>
  <c r="O227" i="1"/>
  <c r="P227" i="1"/>
  <c r="M230" i="1"/>
  <c r="N230" i="1"/>
  <c r="O230" i="1"/>
  <c r="P230" i="1"/>
  <c r="M233" i="1"/>
  <c r="N233" i="1"/>
  <c r="O233" i="1"/>
  <c r="P233" i="1"/>
  <c r="M236" i="1"/>
  <c r="N236" i="1"/>
  <c r="O236" i="1"/>
  <c r="P236" i="1"/>
  <c r="M239" i="1"/>
  <c r="N239" i="1"/>
  <c r="O239" i="1"/>
  <c r="P239" i="1"/>
  <c r="M242" i="1"/>
  <c r="N242" i="1"/>
  <c r="O242" i="1"/>
  <c r="P242" i="1"/>
  <c r="M245" i="1"/>
  <c r="N245" i="1"/>
  <c r="O245" i="1"/>
  <c r="P245" i="1"/>
  <c r="M248" i="1"/>
  <c r="N248" i="1"/>
  <c r="O248" i="1"/>
  <c r="P248" i="1"/>
  <c r="M251" i="1"/>
  <c r="N251" i="1"/>
  <c r="O251" i="1"/>
  <c r="P251" i="1"/>
  <c r="M254" i="1"/>
  <c r="N254" i="1"/>
  <c r="O254" i="1"/>
  <c r="P254" i="1"/>
  <c r="M257" i="1"/>
  <c r="N257" i="1"/>
  <c r="O257" i="1"/>
  <c r="P257" i="1"/>
  <c r="M260" i="1"/>
  <c r="N260" i="1"/>
  <c r="O260" i="1"/>
  <c r="P260" i="1"/>
  <c r="M263" i="1"/>
  <c r="N263" i="1"/>
  <c r="O263" i="1"/>
  <c r="P263" i="1"/>
  <c r="N2" i="1"/>
  <c r="O2" i="1"/>
  <c r="P2" i="1"/>
  <c r="M2" i="1"/>
  <c r="K7" i="2" l="1"/>
  <c r="K8" i="2"/>
  <c r="K9" i="2"/>
  <c r="K10" i="2"/>
  <c r="K11" i="2"/>
  <c r="K12" i="2"/>
  <c r="K13" i="2"/>
  <c r="K14" i="2"/>
  <c r="K15" i="2"/>
  <c r="K16" i="2"/>
  <c r="K17" i="2"/>
  <c r="K18" i="2"/>
  <c r="K19" i="2"/>
  <c r="K20" i="2"/>
  <c r="K21" i="2"/>
  <c r="K22" i="2"/>
  <c r="K23" i="2"/>
  <c r="K24" i="2"/>
  <c r="K25" i="2"/>
  <c r="K26" i="2"/>
  <c r="K27" i="2"/>
  <c r="K28" i="2"/>
  <c r="K29" i="2"/>
  <c r="K30" i="2"/>
  <c r="K31" i="2"/>
  <c r="K32" i="2"/>
  <c r="K33" i="2"/>
  <c r="K34" i="2"/>
  <c r="K35" i="2"/>
  <c r="K36" i="2"/>
  <c r="K37" i="2"/>
  <c r="K38" i="2"/>
  <c r="K39" i="2"/>
  <c r="K40" i="2"/>
  <c r="K41" i="2"/>
  <c r="K42" i="2"/>
  <c r="K43" i="2"/>
  <c r="K44" i="2"/>
  <c r="K45" i="2"/>
  <c r="K46" i="2"/>
  <c r="K47" i="2"/>
  <c r="K48" i="2"/>
  <c r="K49" i="2"/>
  <c r="K50" i="2"/>
  <c r="K51" i="2"/>
  <c r="K52" i="2"/>
  <c r="K53" i="2"/>
  <c r="K54" i="2"/>
  <c r="K55" i="2"/>
  <c r="K56" i="2"/>
  <c r="K57" i="2"/>
  <c r="K58" i="2"/>
  <c r="K59" i="2"/>
  <c r="K60" i="2"/>
  <c r="K61" i="2"/>
  <c r="K62" i="2"/>
  <c r="K63" i="2"/>
  <c r="K64" i="2"/>
  <c r="K65" i="2"/>
  <c r="K66" i="2"/>
  <c r="K67" i="2"/>
  <c r="K68" i="2"/>
  <c r="K69" i="2"/>
  <c r="K70" i="2"/>
  <c r="K71" i="2"/>
  <c r="K72" i="2"/>
  <c r="K73" i="2"/>
  <c r="K74" i="2"/>
  <c r="K75" i="2"/>
  <c r="K76" i="2"/>
  <c r="K77" i="2"/>
  <c r="K78" i="2"/>
  <c r="K79" i="2"/>
  <c r="K80" i="2"/>
  <c r="K81" i="2"/>
  <c r="K82" i="2"/>
  <c r="K83" i="2"/>
  <c r="K84" i="2"/>
  <c r="K85" i="2"/>
  <c r="K86" i="2"/>
  <c r="K87" i="2"/>
  <c r="K88" i="2"/>
  <c r="K89" i="2"/>
  <c r="K90" i="2"/>
  <c r="K91" i="2"/>
  <c r="K92" i="2"/>
  <c r="K93" i="2"/>
  <c r="K94" i="2"/>
  <c r="K95" i="2"/>
  <c r="K96" i="2"/>
  <c r="K97" i="2"/>
  <c r="K98" i="2"/>
  <c r="K99" i="2"/>
  <c r="K100" i="2"/>
  <c r="K101" i="2"/>
  <c r="K102" i="2"/>
  <c r="K103" i="2"/>
  <c r="K104" i="2"/>
  <c r="K105" i="2"/>
  <c r="K106" i="2"/>
  <c r="K107" i="2"/>
  <c r="K108" i="2"/>
  <c r="K109" i="2"/>
  <c r="K110" i="2"/>
  <c r="K111" i="2"/>
  <c r="K112" i="2"/>
  <c r="K113" i="2"/>
  <c r="K114" i="2"/>
  <c r="K115" i="2"/>
  <c r="K116" i="2"/>
  <c r="K117" i="2"/>
  <c r="K118" i="2"/>
  <c r="K119" i="2"/>
  <c r="K120" i="2"/>
  <c r="K121" i="2"/>
  <c r="K122" i="2"/>
  <c r="K123" i="2"/>
  <c r="K124" i="2"/>
  <c r="K125" i="2"/>
  <c r="K126" i="2"/>
  <c r="K127" i="2"/>
  <c r="K128" i="2"/>
  <c r="K129" i="2"/>
  <c r="K130" i="2"/>
  <c r="K131" i="2"/>
  <c r="K132" i="2"/>
  <c r="K133" i="2"/>
  <c r="K134" i="2"/>
  <c r="K135" i="2"/>
  <c r="K136" i="2"/>
  <c r="K137" i="2"/>
  <c r="K138" i="2"/>
  <c r="K139" i="2"/>
  <c r="K140" i="2"/>
  <c r="K141" i="2"/>
  <c r="K142" i="2"/>
  <c r="K143" i="2"/>
  <c r="K144" i="2"/>
  <c r="K145" i="2"/>
  <c r="K146" i="2"/>
  <c r="K147" i="2"/>
  <c r="K148" i="2"/>
  <c r="K149" i="2"/>
  <c r="K150" i="2"/>
  <c r="K151" i="2"/>
  <c r="K152" i="2"/>
  <c r="K153" i="2"/>
  <c r="K154" i="2"/>
  <c r="K155" i="2"/>
  <c r="K156" i="2"/>
  <c r="K157" i="2"/>
  <c r="K158" i="2"/>
  <c r="K159" i="2"/>
  <c r="K160" i="2"/>
  <c r="K161" i="2"/>
  <c r="K162" i="2"/>
  <c r="K163" i="2"/>
  <c r="K164" i="2"/>
  <c r="K165" i="2"/>
  <c r="K166" i="2"/>
  <c r="K167" i="2"/>
  <c r="K168" i="2"/>
  <c r="K169" i="2"/>
  <c r="K170" i="2"/>
  <c r="K171" i="2"/>
  <c r="K172" i="2"/>
  <c r="K173" i="2"/>
  <c r="K174" i="2"/>
  <c r="K175" i="2"/>
  <c r="K176" i="2"/>
  <c r="K177" i="2"/>
  <c r="K178" i="2"/>
  <c r="K179" i="2"/>
  <c r="K180" i="2"/>
  <c r="K181" i="2"/>
  <c r="K182" i="2"/>
  <c r="K183" i="2"/>
  <c r="K184" i="2"/>
  <c r="K185" i="2"/>
  <c r="K186" i="2"/>
  <c r="K187" i="2"/>
  <c r="K188" i="2"/>
  <c r="K189" i="2"/>
  <c r="K190" i="2"/>
  <c r="K191" i="2"/>
  <c r="K192" i="2"/>
  <c r="K193" i="2"/>
  <c r="K194" i="2"/>
  <c r="K195" i="2"/>
  <c r="K196" i="2"/>
  <c r="K197" i="2"/>
  <c r="K198" i="2"/>
  <c r="K199" i="2"/>
  <c r="K200" i="2"/>
  <c r="K201" i="2"/>
  <c r="K202" i="2"/>
  <c r="K203" i="2"/>
  <c r="K204" i="2"/>
  <c r="K205" i="2"/>
  <c r="K206" i="2"/>
  <c r="K207" i="2"/>
  <c r="K208" i="2"/>
  <c r="K209" i="2"/>
  <c r="K210" i="2"/>
  <c r="K211" i="2"/>
  <c r="K212" i="2"/>
  <c r="K213" i="2"/>
  <c r="K214" i="2"/>
  <c r="K215" i="2"/>
  <c r="K216" i="2"/>
  <c r="K217" i="2"/>
  <c r="K218" i="2"/>
  <c r="K219" i="2"/>
  <c r="K220" i="2"/>
  <c r="K221" i="2"/>
  <c r="K222" i="2"/>
  <c r="K223" i="2"/>
  <c r="K224" i="2"/>
  <c r="K225" i="2"/>
  <c r="K226" i="2"/>
  <c r="K227" i="2"/>
  <c r="K228" i="2"/>
  <c r="K229" i="2"/>
  <c r="K230" i="2"/>
  <c r="K231" i="2"/>
  <c r="K232" i="2"/>
  <c r="K233" i="2"/>
  <c r="K234" i="2"/>
  <c r="K235" i="2"/>
  <c r="K236" i="2"/>
  <c r="K237" i="2"/>
  <c r="K238" i="2"/>
  <c r="K239" i="2"/>
  <c r="K240" i="2"/>
  <c r="K241" i="2"/>
  <c r="K242" i="2"/>
  <c r="K243" i="2"/>
  <c r="K244" i="2"/>
  <c r="K245" i="2"/>
  <c r="K246" i="2"/>
  <c r="K247" i="2"/>
  <c r="K248" i="2"/>
  <c r="K249" i="2"/>
  <c r="K250" i="2"/>
  <c r="K251" i="2"/>
  <c r="K252" i="2"/>
  <c r="K253" i="2"/>
  <c r="K254" i="2"/>
  <c r="K255" i="2"/>
  <c r="K256" i="2"/>
  <c r="K257" i="2"/>
  <c r="K258" i="2"/>
  <c r="K259" i="2"/>
  <c r="K260" i="2"/>
  <c r="K261" i="2"/>
  <c r="K262" i="2"/>
  <c r="K263" i="2"/>
  <c r="K264" i="2"/>
  <c r="K265" i="2"/>
  <c r="K266" i="2"/>
  <c r="K267" i="2"/>
  <c r="K268" i="2"/>
  <c r="K269" i="2"/>
  <c r="F6" i="2" l="1"/>
  <c r="F18" i="2"/>
  <c r="F30" i="2"/>
  <c r="F42" i="2"/>
  <c r="F54" i="2"/>
  <c r="F66" i="2"/>
  <c r="F78" i="2"/>
  <c r="F90" i="2"/>
  <c r="F102" i="2"/>
  <c r="F114" i="2"/>
  <c r="F126" i="2"/>
  <c r="F138" i="2"/>
  <c r="F150" i="2"/>
  <c r="F162" i="2"/>
  <c r="F174" i="2"/>
  <c r="F186" i="2"/>
  <c r="F198" i="2"/>
  <c r="F210" i="2"/>
  <c r="F222" i="2"/>
  <c r="F234" i="2"/>
  <c r="F246" i="2"/>
  <c r="F258" i="2"/>
  <c r="R3" i="1" l="1"/>
  <c r="R4" i="1"/>
  <c r="R5" i="1"/>
  <c r="R6" i="1"/>
  <c r="R7" i="1"/>
  <c r="R8" i="1"/>
  <c r="R9" i="1"/>
  <c r="R10" i="1"/>
  <c r="R11" i="1"/>
  <c r="R12" i="1"/>
  <c r="R13" i="1"/>
  <c r="S3" i="1"/>
  <c r="S4" i="1"/>
  <c r="S5" i="1"/>
  <c r="S6" i="1"/>
  <c r="S7" i="1"/>
  <c r="S8" i="1"/>
  <c r="S9" i="1"/>
  <c r="S10" i="1"/>
  <c r="S11" i="1"/>
  <c r="S12" i="1"/>
  <c r="S13" i="1"/>
  <c r="T3" i="1"/>
  <c r="T4" i="1"/>
  <c r="T5" i="1"/>
  <c r="T6" i="1"/>
  <c r="T7" i="1"/>
  <c r="T8" i="1"/>
  <c r="T9" i="1"/>
  <c r="T10" i="1"/>
  <c r="T11" i="1"/>
  <c r="T12" i="1"/>
  <c r="T13" i="1"/>
  <c r="U3" i="1"/>
  <c r="U4" i="1"/>
  <c r="U5" i="1"/>
  <c r="U6" i="1"/>
  <c r="U7" i="1"/>
  <c r="U8" i="1"/>
  <c r="U9" i="1"/>
  <c r="U10" i="1"/>
  <c r="U11" i="1"/>
  <c r="U12" i="1"/>
  <c r="U13" i="1"/>
  <c r="V3" i="1"/>
  <c r="V4" i="1"/>
  <c r="V5" i="1"/>
  <c r="V6" i="1"/>
  <c r="V7" i="1"/>
  <c r="V8" i="1"/>
  <c r="V9" i="1"/>
  <c r="V10" i="1"/>
  <c r="V11" i="1"/>
  <c r="V12" i="1"/>
  <c r="V13" i="1"/>
  <c r="W3" i="1"/>
  <c r="W4" i="1"/>
  <c r="W5" i="1"/>
  <c r="W6" i="1"/>
  <c r="W7" i="1"/>
  <c r="W8" i="1"/>
  <c r="W9" i="1"/>
  <c r="W10" i="1"/>
  <c r="W11" i="1"/>
  <c r="W12" i="1"/>
  <c r="W13" i="1"/>
  <c r="X3" i="1"/>
  <c r="X4" i="1"/>
  <c r="X5" i="1"/>
  <c r="X6" i="1"/>
  <c r="X7" i="1"/>
  <c r="X8" i="1"/>
  <c r="X9" i="1"/>
  <c r="X10" i="1"/>
  <c r="X11" i="1"/>
  <c r="X12" i="1"/>
  <c r="X13" i="1"/>
  <c r="Y3" i="1"/>
  <c r="Y4" i="1"/>
  <c r="Y5" i="1"/>
  <c r="Y6" i="1"/>
  <c r="Y7" i="1"/>
  <c r="Y8" i="1"/>
  <c r="Y9" i="1"/>
  <c r="Y10" i="1"/>
  <c r="Y11" i="1"/>
  <c r="Y12" i="1"/>
  <c r="Y13" i="1"/>
  <c r="Z3" i="1"/>
  <c r="Z4" i="1"/>
  <c r="Z5" i="1"/>
  <c r="Z6" i="1"/>
  <c r="Z7" i="1"/>
  <c r="Z8" i="1"/>
  <c r="Z9" i="1"/>
  <c r="Z10" i="1"/>
  <c r="Z11" i="1"/>
  <c r="Z12" i="1"/>
  <c r="Z13" i="1"/>
  <c r="AA3" i="1"/>
  <c r="AA4" i="1"/>
  <c r="AA5" i="1"/>
  <c r="AA6" i="1"/>
  <c r="AA7" i="1"/>
  <c r="AA8" i="1"/>
  <c r="AA9" i="1"/>
  <c r="AA10" i="1"/>
  <c r="AA11" i="1"/>
  <c r="AA12" i="1"/>
  <c r="AA13" i="1"/>
  <c r="AB3" i="1"/>
  <c r="AB4" i="1"/>
  <c r="AB5" i="1"/>
  <c r="AB6" i="1"/>
  <c r="AB7" i="1"/>
  <c r="AB8" i="1"/>
  <c r="AB9" i="1"/>
  <c r="AB10" i="1"/>
  <c r="AB11" i="1"/>
  <c r="AB12" i="1"/>
  <c r="AB13" i="1"/>
  <c r="AC3" i="1"/>
  <c r="AC4" i="1"/>
  <c r="AC5" i="1"/>
  <c r="AC6" i="1"/>
  <c r="AC7" i="1"/>
  <c r="AC8" i="1"/>
  <c r="AC9" i="1"/>
  <c r="AC10" i="1"/>
  <c r="AC11" i="1"/>
  <c r="AC12" i="1"/>
  <c r="AC13" i="1"/>
  <c r="AD3" i="1"/>
  <c r="AD4" i="1"/>
  <c r="AD5" i="1"/>
  <c r="AD6" i="1"/>
  <c r="AD7" i="1"/>
  <c r="AD8" i="1"/>
  <c r="AD9" i="1"/>
  <c r="AD10" i="1"/>
  <c r="AD11" i="1"/>
  <c r="AD12" i="1"/>
  <c r="AD13" i="1"/>
  <c r="AE3" i="1"/>
  <c r="AE4" i="1"/>
  <c r="AE5" i="1"/>
  <c r="AE6" i="1"/>
  <c r="AE7" i="1"/>
  <c r="AE8" i="1"/>
  <c r="AE9" i="1"/>
  <c r="AE10" i="1"/>
  <c r="AE11" i="1"/>
  <c r="AE12" i="1"/>
  <c r="AE13" i="1"/>
  <c r="AF3" i="1"/>
  <c r="AF4" i="1"/>
  <c r="AF5" i="1"/>
  <c r="AF6" i="1"/>
  <c r="AF7" i="1"/>
  <c r="AF8" i="1"/>
  <c r="AF9" i="1"/>
  <c r="AF10" i="1"/>
  <c r="AF11" i="1"/>
  <c r="AF12" i="1"/>
  <c r="AF13" i="1"/>
  <c r="AG3" i="1"/>
  <c r="AG4" i="1"/>
  <c r="AG5" i="1"/>
  <c r="AG6" i="1"/>
  <c r="AG7" i="1"/>
  <c r="AG8" i="1"/>
  <c r="AG9" i="1"/>
  <c r="AG10" i="1"/>
  <c r="AG11" i="1"/>
  <c r="AG12" i="1"/>
  <c r="AG13" i="1"/>
  <c r="AH3" i="1"/>
  <c r="AH4" i="1"/>
  <c r="AH5" i="1"/>
  <c r="AH6" i="1"/>
  <c r="AH7" i="1"/>
  <c r="AH8" i="1"/>
  <c r="AH9" i="1"/>
  <c r="AH10" i="1"/>
  <c r="AH11" i="1"/>
  <c r="AH12" i="1"/>
  <c r="AH13" i="1"/>
  <c r="AI3" i="1"/>
  <c r="AI4" i="1"/>
  <c r="AI5" i="1"/>
  <c r="AI6" i="1"/>
  <c r="AI7" i="1"/>
  <c r="AI8" i="1"/>
  <c r="AI9" i="1"/>
  <c r="AI10" i="1"/>
  <c r="AI11" i="1"/>
  <c r="AI12" i="1"/>
  <c r="AI13" i="1"/>
  <c r="AJ3" i="1"/>
  <c r="AJ4" i="1"/>
  <c r="AJ5" i="1"/>
  <c r="AJ6" i="1"/>
  <c r="AJ7" i="1"/>
  <c r="AJ8" i="1"/>
  <c r="AJ9" i="1"/>
  <c r="AJ10" i="1"/>
  <c r="AJ11" i="1"/>
  <c r="AJ12" i="1"/>
  <c r="AJ13" i="1"/>
  <c r="AK3" i="1"/>
  <c r="AK4" i="1"/>
  <c r="AK5" i="1"/>
  <c r="AK6" i="1"/>
  <c r="AK7" i="1"/>
  <c r="AK8" i="1"/>
  <c r="AK9" i="1"/>
  <c r="AK10" i="1"/>
  <c r="AK11" i="1"/>
  <c r="AK12" i="1"/>
  <c r="AK13" i="1"/>
  <c r="AL3" i="1"/>
  <c r="AL4" i="1"/>
  <c r="AL5" i="1"/>
  <c r="AL6" i="1"/>
  <c r="AL7" i="1"/>
  <c r="AL8" i="1"/>
  <c r="AL9" i="1"/>
  <c r="AL10" i="1"/>
  <c r="AL11" i="1"/>
  <c r="AL12" i="1"/>
  <c r="AL13" i="1"/>
  <c r="AM3" i="1"/>
  <c r="AM4" i="1"/>
  <c r="AM5" i="1"/>
  <c r="AM6" i="1"/>
  <c r="AM7" i="1"/>
  <c r="AM8" i="1"/>
  <c r="AM9" i="1"/>
  <c r="AM10" i="1"/>
  <c r="AM11" i="1"/>
  <c r="AM12" i="1"/>
  <c r="AM13" i="1"/>
  <c r="AM2" i="1"/>
  <c r="AL2" i="1"/>
  <c r="AK2" i="1"/>
  <c r="AJ2" i="1"/>
  <c r="AI2" i="1"/>
  <c r="AH2" i="1"/>
  <c r="AG2" i="1"/>
  <c r="AF2" i="1"/>
  <c r="AE2" i="1"/>
  <c r="AD2" i="1"/>
  <c r="AC2" i="1"/>
  <c r="AA2" i="1"/>
  <c r="Z2" i="1"/>
  <c r="Y2" i="1"/>
  <c r="X2" i="1"/>
  <c r="W2" i="1"/>
  <c r="V2" i="1"/>
  <c r="U2" i="1"/>
  <c r="T2" i="1"/>
  <c r="S2" i="1"/>
  <c r="R2" i="1"/>
  <c r="AM29" i="1"/>
  <c r="AM30" i="1"/>
  <c r="AM31" i="1"/>
  <c r="AM32" i="1"/>
  <c r="AM33" i="1"/>
  <c r="AM34" i="1"/>
  <c r="AM35" i="1"/>
  <c r="AM36" i="1"/>
  <c r="AM37" i="1"/>
  <c r="AM38" i="1"/>
  <c r="AM39" i="1"/>
  <c r="AL29" i="1"/>
  <c r="AL30" i="1"/>
  <c r="AL31" i="1"/>
  <c r="AL32" i="1"/>
  <c r="AL33" i="1"/>
  <c r="AL34" i="1"/>
  <c r="AL35" i="1"/>
  <c r="AL36" i="1"/>
  <c r="AL37" i="1"/>
  <c r="AL38" i="1"/>
  <c r="AL39" i="1"/>
  <c r="AK29" i="1"/>
  <c r="AK30" i="1"/>
  <c r="AK31" i="1"/>
  <c r="AK32" i="1"/>
  <c r="AK33" i="1"/>
  <c r="AK34" i="1"/>
  <c r="AK35" i="1"/>
  <c r="AK36" i="1"/>
  <c r="AK37" i="1"/>
  <c r="AK38" i="1"/>
  <c r="AK39" i="1"/>
  <c r="AJ29" i="1"/>
  <c r="AJ30" i="1"/>
  <c r="AJ31" i="1"/>
  <c r="AJ32" i="1"/>
  <c r="AJ33" i="1"/>
  <c r="AJ34" i="1"/>
  <c r="AJ35" i="1"/>
  <c r="AJ36" i="1"/>
  <c r="AJ37" i="1"/>
  <c r="AJ38" i="1"/>
  <c r="AJ39" i="1"/>
  <c r="AI29" i="1"/>
  <c r="AI30" i="1"/>
  <c r="AI31" i="1"/>
  <c r="AI32" i="1"/>
  <c r="AI33" i="1"/>
  <c r="AI34" i="1"/>
  <c r="AI35" i="1"/>
  <c r="AI36" i="1"/>
  <c r="AI37" i="1"/>
  <c r="AI38" i="1"/>
  <c r="AI39" i="1"/>
  <c r="AH29" i="1"/>
  <c r="AH30" i="1"/>
  <c r="AH31" i="1"/>
  <c r="AH32" i="1"/>
  <c r="AH33" i="1"/>
  <c r="AH34" i="1"/>
  <c r="AH35" i="1"/>
  <c r="AH36" i="1"/>
  <c r="AH37" i="1"/>
  <c r="AH38" i="1"/>
  <c r="AH39" i="1"/>
  <c r="AG29" i="1"/>
  <c r="AG30" i="1"/>
  <c r="AG31" i="1"/>
  <c r="AG32" i="1"/>
  <c r="AG33" i="1"/>
  <c r="AG34" i="1"/>
  <c r="AG35" i="1"/>
  <c r="AG36" i="1"/>
  <c r="AG37" i="1"/>
  <c r="AG38" i="1"/>
  <c r="AG39" i="1"/>
  <c r="AF29" i="1"/>
  <c r="AF30" i="1"/>
  <c r="AF31" i="1"/>
  <c r="AF32" i="1"/>
  <c r="AF33" i="1"/>
  <c r="AF34" i="1"/>
  <c r="AF35" i="1"/>
  <c r="AF36" i="1"/>
  <c r="AF37" i="1"/>
  <c r="AF38" i="1"/>
  <c r="AF39" i="1"/>
  <c r="AE29" i="1"/>
  <c r="AE30" i="1"/>
  <c r="AE31" i="1"/>
  <c r="AE32" i="1"/>
  <c r="AE33" i="1"/>
  <c r="AE34" i="1"/>
  <c r="AE35" i="1"/>
  <c r="AE36" i="1"/>
  <c r="AE37" i="1"/>
  <c r="AE38" i="1"/>
  <c r="AE39" i="1"/>
  <c r="AD29" i="1"/>
  <c r="AD30" i="1"/>
  <c r="AD31" i="1"/>
  <c r="AD32" i="1"/>
  <c r="AD33" i="1"/>
  <c r="AD34" i="1"/>
  <c r="AD35" i="1"/>
  <c r="AD36" i="1"/>
  <c r="AD37" i="1"/>
  <c r="AD38" i="1"/>
  <c r="AD39" i="1"/>
  <c r="AC29" i="1"/>
  <c r="AC30" i="1"/>
  <c r="AC31" i="1"/>
  <c r="AC32" i="1"/>
  <c r="AC33" i="1"/>
  <c r="AC34" i="1"/>
  <c r="AC35" i="1"/>
  <c r="AC36" i="1"/>
  <c r="AC37" i="1"/>
  <c r="AC38" i="1"/>
  <c r="AC39" i="1"/>
  <c r="AB29" i="1"/>
  <c r="AB30" i="1"/>
  <c r="AB31" i="1"/>
  <c r="AB32" i="1"/>
  <c r="AB33" i="1"/>
  <c r="AB34" i="1"/>
  <c r="AB35" i="1"/>
  <c r="AB36" i="1"/>
  <c r="AB37" i="1"/>
  <c r="AB38" i="1"/>
  <c r="AB39" i="1"/>
  <c r="AA29" i="1"/>
  <c r="AA30" i="1"/>
  <c r="AA31" i="1"/>
  <c r="AA32" i="1"/>
  <c r="AA33" i="1"/>
  <c r="AA34" i="1"/>
  <c r="AA35" i="1"/>
  <c r="AA36" i="1"/>
  <c r="AA37" i="1"/>
  <c r="AA38" i="1"/>
  <c r="AA39" i="1"/>
  <c r="AM28" i="1"/>
  <c r="AL28" i="1"/>
  <c r="AK28" i="1"/>
  <c r="AJ28" i="1"/>
  <c r="AI28" i="1"/>
  <c r="AH28" i="1"/>
  <c r="AG28" i="1"/>
  <c r="AF28" i="1"/>
  <c r="AE28" i="1"/>
  <c r="AD28" i="1"/>
  <c r="AC28" i="1"/>
  <c r="AB28" i="1"/>
  <c r="AA28" i="1"/>
  <c r="Y29" i="1"/>
  <c r="Y30" i="1"/>
  <c r="Y31" i="1"/>
  <c r="Y32" i="1"/>
  <c r="Y33" i="1"/>
  <c r="Y34" i="1"/>
  <c r="Y35" i="1"/>
  <c r="Y36" i="1"/>
  <c r="Y37" i="1"/>
  <c r="Y38" i="1"/>
  <c r="Y39" i="1"/>
  <c r="X29" i="1"/>
  <c r="X30" i="1"/>
  <c r="X31" i="1"/>
  <c r="X32" i="1"/>
  <c r="X33" i="1"/>
  <c r="X34" i="1"/>
  <c r="X35" i="1"/>
  <c r="X36" i="1"/>
  <c r="X37" i="1"/>
  <c r="X38" i="1"/>
  <c r="X39" i="1"/>
  <c r="W29" i="1"/>
  <c r="W30" i="1"/>
  <c r="W31" i="1"/>
  <c r="W32" i="1"/>
  <c r="W33" i="1"/>
  <c r="W34" i="1"/>
  <c r="W35" i="1"/>
  <c r="W36" i="1"/>
  <c r="W37" i="1"/>
  <c r="W38" i="1"/>
  <c r="W39" i="1"/>
  <c r="V29" i="1"/>
  <c r="V30" i="1"/>
  <c r="V31" i="1"/>
  <c r="V32" i="1"/>
  <c r="V33" i="1"/>
  <c r="V34" i="1"/>
  <c r="V35" i="1"/>
  <c r="V36" i="1"/>
  <c r="V37" i="1"/>
  <c r="V38" i="1"/>
  <c r="V39" i="1"/>
  <c r="U29" i="1"/>
  <c r="U30" i="1"/>
  <c r="U31" i="1"/>
  <c r="U32" i="1"/>
  <c r="U33" i="1"/>
  <c r="U34" i="1"/>
  <c r="U35" i="1"/>
  <c r="U36" i="1"/>
  <c r="U37" i="1"/>
  <c r="U38" i="1"/>
  <c r="U39" i="1"/>
  <c r="Z29" i="1"/>
  <c r="Z30" i="1"/>
  <c r="Z31" i="1"/>
  <c r="Z32" i="1"/>
  <c r="Z33" i="1"/>
  <c r="Z34" i="1"/>
  <c r="Z35" i="1"/>
  <c r="Z36" i="1"/>
  <c r="Z37" i="1"/>
  <c r="Z38" i="1"/>
  <c r="Z39" i="1"/>
  <c r="T29" i="1"/>
  <c r="T30" i="1"/>
  <c r="T31" i="1"/>
  <c r="T32" i="1"/>
  <c r="T33" i="1"/>
  <c r="T34" i="1"/>
  <c r="T35" i="1"/>
  <c r="T36" i="1"/>
  <c r="T37" i="1"/>
  <c r="T38" i="1"/>
  <c r="T39" i="1"/>
  <c r="S29" i="1"/>
  <c r="S30" i="1"/>
  <c r="S31" i="1"/>
  <c r="S32" i="1"/>
  <c r="S33" i="1"/>
  <c r="S34" i="1"/>
  <c r="S35" i="1"/>
  <c r="S36" i="1"/>
  <c r="S37" i="1"/>
  <c r="S38" i="1"/>
  <c r="S39" i="1"/>
  <c r="R39" i="1"/>
  <c r="R29" i="1"/>
  <c r="R30" i="1"/>
  <c r="R31" i="1"/>
  <c r="R32" i="1"/>
  <c r="R33" i="1"/>
  <c r="R34" i="1"/>
  <c r="R35" i="1"/>
  <c r="R36" i="1"/>
  <c r="R37" i="1"/>
  <c r="R38" i="1"/>
  <c r="Z28" i="1"/>
  <c r="Y28" i="1"/>
  <c r="X28" i="1"/>
  <c r="W28" i="1"/>
  <c r="V28" i="1"/>
  <c r="U28" i="1"/>
  <c r="T28" i="1"/>
  <c r="S28" i="1"/>
  <c r="R28" i="1"/>
  <c r="AM16" i="1"/>
  <c r="AM17" i="1"/>
  <c r="AM18" i="1"/>
  <c r="AM19" i="1"/>
  <c r="AM20" i="1"/>
  <c r="AM21" i="1"/>
  <c r="AM22" i="1"/>
  <c r="AM23" i="1"/>
  <c r="AM24" i="1"/>
  <c r="AM25" i="1"/>
  <c r="AM26" i="1"/>
  <c r="AL16" i="1"/>
  <c r="AL17" i="1"/>
  <c r="AL18" i="1"/>
  <c r="AL19" i="1"/>
  <c r="AL20" i="1"/>
  <c r="AL21" i="1"/>
  <c r="AL22" i="1"/>
  <c r="AL23" i="1"/>
  <c r="AL24" i="1"/>
  <c r="AL25" i="1"/>
  <c r="AL26" i="1"/>
  <c r="AK16" i="1"/>
  <c r="AK17" i="1"/>
  <c r="AK18" i="1"/>
  <c r="AK19" i="1"/>
  <c r="AK20" i="1"/>
  <c r="AK21" i="1"/>
  <c r="AK22" i="1"/>
  <c r="AK23" i="1"/>
  <c r="AK24" i="1"/>
  <c r="AK25" i="1"/>
  <c r="AK26" i="1"/>
  <c r="AJ16" i="1"/>
  <c r="AJ17" i="1"/>
  <c r="AJ18" i="1"/>
  <c r="AJ19" i="1"/>
  <c r="AJ20" i="1"/>
  <c r="AJ21" i="1"/>
  <c r="AJ22" i="1"/>
  <c r="AJ23" i="1"/>
  <c r="AJ24" i="1"/>
  <c r="AJ25" i="1"/>
  <c r="AJ26" i="1"/>
  <c r="AI16" i="1"/>
  <c r="AI17" i="1"/>
  <c r="AI18" i="1"/>
  <c r="AI19" i="1"/>
  <c r="AI20" i="1"/>
  <c r="AI21" i="1"/>
  <c r="AI22" i="1"/>
  <c r="AI23" i="1"/>
  <c r="AI24" i="1"/>
  <c r="AI25" i="1"/>
  <c r="AI26" i="1"/>
  <c r="AH16" i="1"/>
  <c r="AH17" i="1"/>
  <c r="AH18" i="1"/>
  <c r="AH19" i="1"/>
  <c r="AH20" i="1"/>
  <c r="AH21" i="1"/>
  <c r="AH22" i="1"/>
  <c r="AH23" i="1"/>
  <c r="AH24" i="1"/>
  <c r="AH25" i="1"/>
  <c r="AH26" i="1"/>
  <c r="AG16" i="1"/>
  <c r="AG17" i="1"/>
  <c r="AG18" i="1"/>
  <c r="AG19" i="1"/>
  <c r="AG20" i="1"/>
  <c r="AG21" i="1"/>
  <c r="AG22" i="1"/>
  <c r="AG23" i="1"/>
  <c r="AG24" i="1"/>
  <c r="AG25" i="1"/>
  <c r="AG26" i="1"/>
  <c r="AF16" i="1"/>
  <c r="AF17" i="1"/>
  <c r="AF18" i="1"/>
  <c r="AF19" i="1"/>
  <c r="AF20" i="1"/>
  <c r="AF21" i="1"/>
  <c r="AF22" i="1"/>
  <c r="AF23" i="1"/>
  <c r="AF24" i="1"/>
  <c r="AF25" i="1"/>
  <c r="AF26" i="1"/>
  <c r="AE16" i="1"/>
  <c r="AE17" i="1"/>
  <c r="AE18" i="1"/>
  <c r="AE19" i="1"/>
  <c r="AE20" i="1"/>
  <c r="AE21" i="1"/>
  <c r="AE22" i="1"/>
  <c r="AE23" i="1"/>
  <c r="AE24" i="1"/>
  <c r="AE25" i="1"/>
  <c r="AE26" i="1"/>
  <c r="AD16" i="1"/>
  <c r="AD17" i="1"/>
  <c r="AD18" i="1"/>
  <c r="AD19" i="1"/>
  <c r="AD20" i="1"/>
  <c r="AD21" i="1"/>
  <c r="AD22" i="1"/>
  <c r="AD23" i="1"/>
  <c r="AD24" i="1"/>
  <c r="AD25" i="1"/>
  <c r="AD26" i="1"/>
  <c r="AC16" i="1"/>
  <c r="AC17" i="1"/>
  <c r="AC18" i="1"/>
  <c r="AC19" i="1"/>
  <c r="AC20" i="1"/>
  <c r="AC21" i="1"/>
  <c r="AC22" i="1"/>
  <c r="AC23" i="1"/>
  <c r="AC24" i="1"/>
  <c r="AC25" i="1"/>
  <c r="AC26" i="1"/>
  <c r="AB16" i="1"/>
  <c r="AB17" i="1"/>
  <c r="AB18" i="1"/>
  <c r="AB19" i="1"/>
  <c r="AB20" i="1"/>
  <c r="AB21" i="1"/>
  <c r="AB22" i="1"/>
  <c r="AB23" i="1"/>
  <c r="AB24" i="1"/>
  <c r="AB25" i="1"/>
  <c r="AB26" i="1"/>
  <c r="AA16" i="1"/>
  <c r="AA17" i="1"/>
  <c r="AA18" i="1"/>
  <c r="AA19" i="1"/>
  <c r="AA20" i="1"/>
  <c r="AA21" i="1"/>
  <c r="AA22" i="1"/>
  <c r="AA23" i="1"/>
  <c r="AA24" i="1"/>
  <c r="AA25" i="1"/>
  <c r="AA26" i="1"/>
  <c r="Z16" i="1"/>
  <c r="Z17" i="1"/>
  <c r="Z18" i="1"/>
  <c r="Z19" i="1"/>
  <c r="Z20" i="1"/>
  <c r="Z21" i="1"/>
  <c r="Z22" i="1"/>
  <c r="Z23" i="1"/>
  <c r="Z24" i="1"/>
  <c r="Z25" i="1"/>
  <c r="Z26" i="1"/>
  <c r="Y16" i="1"/>
  <c r="Y17" i="1"/>
  <c r="Y18" i="1"/>
  <c r="Y19" i="1"/>
  <c r="Y20" i="1"/>
  <c r="Y21" i="1"/>
  <c r="Y22" i="1"/>
  <c r="Y23" i="1"/>
  <c r="Y24" i="1"/>
  <c r="Y25" i="1"/>
  <c r="Y26" i="1"/>
  <c r="X16" i="1"/>
  <c r="X17" i="1"/>
  <c r="X18" i="1"/>
  <c r="X19" i="1"/>
  <c r="X20" i="1"/>
  <c r="X21" i="1"/>
  <c r="X22" i="1"/>
  <c r="X23" i="1"/>
  <c r="X24" i="1"/>
  <c r="X25" i="1"/>
  <c r="X26" i="1"/>
  <c r="W16" i="1"/>
  <c r="W17" i="1"/>
  <c r="W18" i="1"/>
  <c r="W19" i="1"/>
  <c r="W20" i="1"/>
  <c r="W21" i="1"/>
  <c r="W22" i="1"/>
  <c r="W23" i="1"/>
  <c r="W24" i="1"/>
  <c r="W25" i="1"/>
  <c r="W26" i="1"/>
  <c r="V16" i="1"/>
  <c r="V17" i="1"/>
  <c r="V18" i="1"/>
  <c r="V19" i="1"/>
  <c r="V20" i="1"/>
  <c r="V21" i="1"/>
  <c r="V22" i="1"/>
  <c r="V23" i="1"/>
  <c r="V24" i="1"/>
  <c r="V25" i="1"/>
  <c r="V26" i="1"/>
  <c r="U16" i="1"/>
  <c r="U17" i="1"/>
  <c r="U18" i="1"/>
  <c r="U19" i="1"/>
  <c r="U20" i="1"/>
  <c r="U21" i="1"/>
  <c r="U22" i="1"/>
  <c r="U23" i="1"/>
  <c r="U24" i="1"/>
  <c r="U25" i="1"/>
  <c r="U26" i="1"/>
  <c r="T16" i="1"/>
  <c r="T17" i="1"/>
  <c r="T18" i="1"/>
  <c r="T19" i="1"/>
  <c r="T20" i="1"/>
  <c r="T21" i="1"/>
  <c r="T22" i="1"/>
  <c r="T23" i="1"/>
  <c r="T24" i="1"/>
  <c r="T25" i="1"/>
  <c r="T26" i="1"/>
  <c r="AM15" i="1"/>
  <c r="AL15" i="1"/>
  <c r="AK15" i="1"/>
  <c r="AJ15" i="1"/>
  <c r="AI15" i="1"/>
  <c r="AH15" i="1"/>
  <c r="AG15" i="1"/>
  <c r="AF15" i="1"/>
  <c r="AE15" i="1"/>
  <c r="AD15" i="1"/>
  <c r="AC15" i="1"/>
  <c r="AB15" i="1"/>
  <c r="AA15" i="1"/>
  <c r="Z15" i="1"/>
  <c r="Y15" i="1"/>
  <c r="X15" i="1"/>
  <c r="W15" i="1"/>
  <c r="V15" i="1"/>
  <c r="U15" i="1"/>
  <c r="T15" i="1"/>
  <c r="S16" i="1"/>
  <c r="S17" i="1"/>
  <c r="S18" i="1"/>
  <c r="S19" i="1"/>
  <c r="S20" i="1"/>
  <c r="S21" i="1"/>
  <c r="S22" i="1"/>
  <c r="S23" i="1"/>
  <c r="S24" i="1"/>
  <c r="S25" i="1"/>
  <c r="S26" i="1"/>
  <c r="S15" i="1"/>
  <c r="R16" i="1"/>
  <c r="R17" i="1"/>
  <c r="R18" i="1"/>
  <c r="R19" i="1"/>
  <c r="R20" i="1"/>
  <c r="R21" i="1"/>
  <c r="R22" i="1"/>
  <c r="R23" i="1"/>
  <c r="R24" i="1"/>
  <c r="R25" i="1"/>
  <c r="R26" i="1"/>
  <c r="R15" i="1"/>
  <c r="K6" i="2"/>
  <c r="K2" i="2" s="1"/>
</calcChain>
</file>

<file path=xl/sharedStrings.xml><?xml version="1.0" encoding="utf-8"?>
<sst xmlns="http://schemas.openxmlformats.org/spreadsheetml/2006/main" count="113" uniqueCount="94">
  <si>
    <t>STT</t>
  </si>
  <si>
    <t>Inf.Peak</t>
  </si>
  <si>
    <t>Margin</t>
  </si>
  <si>
    <t>Macro to Endlinear margin</t>
  </si>
  <si>
    <t>MÁY</t>
  </si>
  <si>
    <t>OC-X</t>
  </si>
  <si>
    <t>OC-Y</t>
  </si>
  <si>
    <t>COE02</t>
  </si>
  <si>
    <t>COE03</t>
  </si>
  <si>
    <t>OV PUSH</t>
  </si>
  <si>
    <t>UV PUSH</t>
  </si>
  <si>
    <t>LOT ID</t>
  </si>
  <si>
    <t>FAI3</t>
  </si>
  <si>
    <t>Y</t>
  </si>
  <si>
    <t>X</t>
  </si>
  <si>
    <t xml:space="preserve">SPEC: </t>
  </si>
  <si>
    <r>
      <t xml:space="preserve">FAI3 </t>
    </r>
    <r>
      <rPr>
        <b/>
        <sz val="11"/>
        <color theme="1"/>
        <rFont val="맑은 고딕"/>
        <family val="3"/>
        <charset val="129"/>
      </rPr>
      <t>≤</t>
    </r>
  </si>
  <si>
    <t xml:space="preserve">Placement Accuracy : XY Lens AA </t>
  </si>
  <si>
    <t>CA</t>
  </si>
  <si>
    <t>NGƯỜI THAO TÁC</t>
  </si>
  <si>
    <t>CA C</t>
  </si>
  <si>
    <t>C</t>
  </si>
  <si>
    <t>MES</t>
  </si>
  <si>
    <t>SPEC</t>
  </si>
  <si>
    <t>NGÀY</t>
  </si>
  <si>
    <t>UV&gt;1.02 KGF</t>
  </si>
  <si>
    <t>OV&gt;20 KGF</t>
  </si>
  <si>
    <t>0.18 mm</t>
  </si>
  <si>
    <t>(180um)</t>
  </si>
  <si>
    <r>
      <t xml:space="preserve">X ,Y PASTE VÀO ĐÂY
</t>
    </r>
    <r>
      <rPr>
        <b/>
        <sz val="12"/>
        <rFont val="Calibri"/>
        <family val="2"/>
        <scheme val="minor"/>
      </rPr>
      <t>(KHÔNG ĐƯỢC XÓA)</t>
    </r>
  </si>
  <si>
    <t>DB</t>
  </si>
  <si>
    <t>MC</t>
  </si>
  <si>
    <t>UPDATE 09.09.2022</t>
  </si>
  <si>
    <t>HEAD</t>
  </si>
  <si>
    <t>Hình ảnh Eoxy Spring</t>
  </si>
  <si>
    <t>TIẾN ĐẸP ZAI</t>
  </si>
  <si>
    <t>VSY841XN9NDI</t>
  </si>
  <si>
    <t>VSY841XN9NBG</t>
  </si>
  <si>
    <t>VSY841XN9NBF</t>
  </si>
  <si>
    <t>Lens AA(V2) #01</t>
  </si>
  <si>
    <t>Lens AA(V2) #03</t>
  </si>
  <si>
    <t>Lens AA(V2) #04</t>
  </si>
  <si>
    <t>VSY832ZN9P06</t>
  </si>
  <si>
    <t>Lens AA(V2) #05</t>
  </si>
  <si>
    <t>VSY841ZN9NBI</t>
  </si>
  <si>
    <t>Lens AA(V2) #06</t>
  </si>
  <si>
    <t>VSY832ZN9NB7</t>
  </si>
  <si>
    <t>Lens AA(V2) #07</t>
  </si>
  <si>
    <t>VSY832ZN9P09</t>
  </si>
  <si>
    <t>VSY841ZN9NBE</t>
  </si>
  <si>
    <t>Lens AA(V2) #08</t>
  </si>
  <si>
    <t>Lens AA(V2) #09</t>
  </si>
  <si>
    <t>VSY832ZN9P13</t>
  </si>
  <si>
    <t>Lens AA(V2) #10</t>
  </si>
  <si>
    <t>VSY832XN9P17</t>
  </si>
  <si>
    <t>VSY832XN9NBF</t>
  </si>
  <si>
    <t>Lens AA(V2) #11</t>
  </si>
  <si>
    <t>Lens AA(V2) #12</t>
  </si>
  <si>
    <t>VSY832XN9P02</t>
  </si>
  <si>
    <t>Lens AA(V2) #13</t>
  </si>
  <si>
    <t>VSY832ZN9NAG</t>
  </si>
  <si>
    <t>Lens AA(V2) #14</t>
  </si>
  <si>
    <t>VSY832ZN9P11</t>
  </si>
  <si>
    <t>Lens AA(V2) #15</t>
  </si>
  <si>
    <t>VSY841ZN9NAD</t>
  </si>
  <si>
    <t>VSY841ZN9NAV</t>
  </si>
  <si>
    <t>VSY832XN9NAN</t>
  </si>
  <si>
    <t>Lens AA(V2) #16</t>
  </si>
  <si>
    <t>Lens AA(V2) #18</t>
  </si>
  <si>
    <t>Lens AA(V2) #19</t>
  </si>
  <si>
    <t>VSY832XN9NAQ</t>
  </si>
  <si>
    <t>VSY832XN9NB9</t>
  </si>
  <si>
    <t>Lens AA(V2) #20</t>
  </si>
  <si>
    <t>Lens AA(V2) #21</t>
  </si>
  <si>
    <t>VSY832XN9NBX</t>
  </si>
  <si>
    <t>Lens AA(V2) #22</t>
  </si>
  <si>
    <t>VSY841XN9NGS</t>
  </si>
  <si>
    <t>Lens AA(V2) #23</t>
  </si>
  <si>
    <t>VSY841XN9NHK</t>
  </si>
  <si>
    <t>Lens AA(V2) #24</t>
  </si>
  <si>
    <t>VSY841XN9NCN</t>
  </si>
  <si>
    <t>Lens AA(V2) #28</t>
  </si>
  <si>
    <t>VSY832XN9P15</t>
  </si>
  <si>
    <t>VSY841XN9NE9</t>
  </si>
  <si>
    <t>Lens AA(V2) #29</t>
  </si>
  <si>
    <t>Lens AA(V2) #30</t>
  </si>
  <si>
    <t>VSY841XN9NCK</t>
  </si>
  <si>
    <t>Lens AA(V2) #31</t>
  </si>
  <si>
    <t>VSY841XN9NFA</t>
  </si>
  <si>
    <t>Lens AA(V2) #32</t>
  </si>
  <si>
    <t>VSY841XN9NHD</t>
  </si>
  <si>
    <t>Lens AA(V2) #33</t>
  </si>
  <si>
    <t>VSY841XN9NBE</t>
  </si>
  <si>
    <t>Lens AA(V2) #34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</si>
</sst>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7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Arial"/>
      <family val="2"/>
    </font>
    <font>
      <b/>
      <sz val="16"/>
      <color theme="1"/>
      <name val="Arial"/>
      <family val="2"/>
    </font>
    <font>
      <sz val="12"/>
      <color theme="1"/>
      <name val="Arial"/>
      <family val="2"/>
    </font>
    <font>
      <b/>
      <sz val="12"/>
      <color theme="1"/>
      <name val="Arial"/>
      <family val="2"/>
    </font>
    <font>
      <b/>
      <sz val="12"/>
      <name val="Arial"/>
      <family val="2"/>
    </font>
    <font>
      <sz val="8"/>
      <color theme="1"/>
      <name val="Calibri"/>
      <family val="2"/>
      <scheme val="minor"/>
    </font>
    <font>
      <sz val="11"/>
      <color theme="4" tint="-0.249977111117893"/>
      <name val="Calibri"/>
      <family val="2"/>
      <scheme val="minor"/>
    </font>
    <font>
      <b/>
      <sz val="11"/>
      <color theme="1"/>
      <name val="맑은 고딕"/>
      <family val="3"/>
      <charset val="129"/>
    </font>
    <font>
      <b/>
      <sz val="1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8"/>
      <name val="Calibri"/>
      <family val="3"/>
      <charset val="129"/>
      <scheme val="minor"/>
    </font>
    <font>
      <b/>
      <sz val="22"/>
      <color theme="1"/>
      <name val="Arial"/>
      <family val="2"/>
    </font>
    <font>
      <sz val="18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name val="Calibri"/>
      <family val="2"/>
      <scheme val="minor"/>
    </font>
    <font>
      <b/>
      <sz val="12"/>
      <name val="Calibri"/>
      <family val="2"/>
      <scheme val="minor"/>
    </font>
    <font>
      <sz val="10"/>
      <color theme="1"/>
      <name val="Arial"/>
      <family val="2"/>
    </font>
    <font>
      <b/>
      <sz val="20"/>
      <color theme="1"/>
      <name val="Arial"/>
      <family val="2"/>
    </font>
    <font>
      <sz val="20"/>
      <color theme="1"/>
      <name val="Arial"/>
      <family val="2"/>
    </font>
    <font>
      <b/>
      <sz val="24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sz val="36"/>
      <color theme="1"/>
      <name val="Calibri"/>
      <family val="2"/>
      <scheme val="minor"/>
    </font>
  </fonts>
  <fills count="4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99CC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92D050"/>
        <bgColor indexed="64"/>
      </patternFill>
    </fill>
  </fills>
  <borders count="6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44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  <xf numFmtId="0" fontId="2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216">
    <xf numFmtId="0" fontId="0" fillId="0" borderId="0" xfId="0"/>
    <xf numFmtId="0" fontId="0" fillId="0" borderId="0" xfId="0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21" xfId="0" applyBorder="1" applyAlignment="1">
      <alignment horizontal="center"/>
    </xf>
    <xf numFmtId="0" fontId="16" fillId="0" borderId="0" xfId="0" applyFont="1" applyAlignment="1">
      <alignment horizontal="center"/>
    </xf>
    <xf numFmtId="0" fontId="0" fillId="0" borderId="0" xfId="0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30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0" xfId="0" applyBorder="1" applyAlignment="1">
      <alignment horizontal="center"/>
    </xf>
    <xf numFmtId="0" fontId="18" fillId="0" borderId="0" xfId="0" applyFont="1" applyAlignment="1">
      <alignment horizontal="center"/>
    </xf>
    <xf numFmtId="0" fontId="19" fillId="0" borderId="0" xfId="0" applyFont="1" applyAlignment="1">
      <alignment horizontal="center"/>
    </xf>
    <xf numFmtId="0" fontId="2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27" fillId="0" borderId="10" xfId="0" applyFont="1" applyBorder="1" applyAlignment="1">
      <alignment horizontal="center"/>
    </xf>
    <xf numFmtId="0" fontId="27" fillId="0" borderId="0" xfId="0" applyFont="1" applyAlignment="1">
      <alignment horizontal="center"/>
    </xf>
    <xf numFmtId="0" fontId="28" fillId="0" borderId="0" xfId="0" applyFont="1" applyAlignment="1">
      <alignment horizontal="center"/>
    </xf>
    <xf numFmtId="0" fontId="29" fillId="0" borderId="14" xfId="0" applyFont="1" applyBorder="1" applyAlignment="1">
      <alignment horizontal="center"/>
    </xf>
    <xf numFmtId="0" fontId="16" fillId="33" borderId="18" xfId="0" applyFont="1" applyFill="1" applyBorder="1" applyAlignment="1">
      <alignment horizontal="center" vertical="center"/>
    </xf>
    <xf numFmtId="0" fontId="16" fillId="34" borderId="38" xfId="0" applyFont="1" applyFill="1" applyBorder="1" applyAlignment="1">
      <alignment horizontal="center" vertical="center"/>
    </xf>
    <xf numFmtId="0" fontId="16" fillId="37" borderId="38" xfId="0" applyFont="1" applyFill="1" applyBorder="1" applyAlignment="1">
      <alignment horizontal="center" vertical="center" wrapText="1"/>
    </xf>
    <xf numFmtId="0" fontId="16" fillId="38" borderId="38" xfId="0" applyFont="1" applyFill="1" applyBorder="1" applyAlignment="1">
      <alignment horizontal="center" vertical="center" wrapText="1"/>
    </xf>
    <xf numFmtId="0" fontId="16" fillId="38" borderId="46" xfId="0" applyFont="1" applyFill="1" applyBorder="1" applyAlignment="1">
      <alignment horizontal="center" vertical="center" wrapText="1"/>
    </xf>
    <xf numFmtId="0" fontId="27" fillId="33" borderId="38" xfId="0" applyFont="1" applyFill="1" applyBorder="1" applyAlignment="1">
      <alignment horizontal="center" vertical="center"/>
    </xf>
    <xf numFmtId="0" fontId="27" fillId="39" borderId="10" xfId="0" applyFont="1" applyFill="1" applyBorder="1" applyAlignment="1">
      <alignment horizontal="center"/>
    </xf>
    <xf numFmtId="0" fontId="22" fillId="34" borderId="49" xfId="0" applyFont="1" applyFill="1" applyBorder="1" applyAlignment="1">
      <alignment horizontal="center" vertical="center"/>
    </xf>
    <xf numFmtId="0" fontId="22" fillId="34" borderId="39" xfId="0" applyFont="1" applyFill="1" applyBorder="1" applyAlignment="1">
      <alignment horizontal="center" vertical="center"/>
    </xf>
    <xf numFmtId="0" fontId="22" fillId="34" borderId="38" xfId="0" applyFont="1" applyFill="1" applyBorder="1" applyAlignment="1">
      <alignment horizontal="center" vertical="center"/>
    </xf>
    <xf numFmtId="0" fontId="22" fillId="34" borderId="46" xfId="0" applyFont="1" applyFill="1" applyBorder="1" applyAlignment="1">
      <alignment horizontal="center" vertical="center"/>
    </xf>
    <xf numFmtId="0" fontId="27" fillId="40" borderId="10" xfId="0" applyFont="1" applyFill="1" applyBorder="1" applyAlignment="1">
      <alignment horizontal="center"/>
    </xf>
    <xf numFmtId="0" fontId="27" fillId="40" borderId="16" xfId="0" applyFont="1" applyFill="1" applyBorder="1" applyAlignment="1">
      <alignment horizontal="center"/>
    </xf>
    <xf numFmtId="0" fontId="27" fillId="41" borderId="12" xfId="0" applyFont="1" applyFill="1" applyBorder="1" applyAlignment="1">
      <alignment horizontal="center"/>
    </xf>
    <xf numFmtId="0" fontId="27" fillId="41" borderId="10" xfId="0" applyFont="1" applyFill="1" applyBorder="1" applyAlignment="1">
      <alignment horizontal="center"/>
    </xf>
    <xf numFmtId="0" fontId="16" fillId="42" borderId="44" xfId="0" applyFont="1" applyFill="1" applyBorder="1" applyAlignment="1">
      <alignment horizontal="center" vertical="center" wrapText="1"/>
    </xf>
    <xf numFmtId="0" fontId="0" fillId="37" borderId="38" xfId="0" applyFont="1" applyFill="1" applyBorder="1" applyAlignment="1">
      <alignment horizontal="center" vertical="center" wrapText="1"/>
    </xf>
    <xf numFmtId="0" fontId="0" fillId="38" borderId="38" xfId="0" applyFont="1" applyFill="1" applyBorder="1" applyAlignment="1">
      <alignment horizontal="center" vertical="center" wrapText="1"/>
    </xf>
    <xf numFmtId="0" fontId="0" fillId="38" borderId="46" xfId="0" applyFont="1" applyFill="1" applyBorder="1" applyAlignment="1">
      <alignment horizontal="center" vertical="center" wrapText="1"/>
    </xf>
    <xf numFmtId="0" fontId="0" fillId="0" borderId="0" xfId="0" applyFont="1" applyAlignment="1">
      <alignment horizontal="center"/>
    </xf>
    <xf numFmtId="0" fontId="0" fillId="0" borderId="0" xfId="0" applyFont="1" applyBorder="1" applyAlignment="1">
      <alignment horizontal="center"/>
    </xf>
    <xf numFmtId="0" fontId="16" fillId="40" borderId="0" xfId="0" applyFont="1" applyFill="1" applyBorder="1" applyAlignment="1">
      <alignment vertical="center" wrapText="1"/>
    </xf>
    <xf numFmtId="0" fontId="16" fillId="40" borderId="44" xfId="0" applyFont="1" applyFill="1" applyBorder="1" applyAlignment="1">
      <alignment vertical="center" wrapText="1"/>
    </xf>
    <xf numFmtId="0" fontId="31" fillId="33" borderId="43" xfId="0" applyFont="1" applyFill="1" applyBorder="1" applyAlignment="1">
      <alignment horizontal="center" vertical="center" wrapText="1"/>
    </xf>
    <xf numFmtId="0" fontId="0" fillId="41" borderId="12" xfId="0" applyFill="1" applyBorder="1" applyAlignment="1" applyProtection="1">
      <alignment horizontal="center"/>
      <protection locked="0"/>
    </xf>
    <xf numFmtId="0" fontId="0" fillId="41" borderId="32" xfId="0" applyFill="1" applyBorder="1" applyAlignment="1" applyProtection="1">
      <alignment horizontal="center"/>
      <protection locked="0"/>
    </xf>
    <xf numFmtId="0" fontId="0" fillId="41" borderId="13" xfId="0" applyFill="1" applyBorder="1" applyAlignment="1" applyProtection="1">
      <alignment horizontal="center"/>
      <protection locked="0"/>
    </xf>
    <xf numFmtId="0" fontId="0" fillId="41" borderId="10" xfId="0" applyFill="1" applyBorder="1" applyAlignment="1" applyProtection="1">
      <alignment horizontal="center"/>
      <protection locked="0"/>
    </xf>
    <xf numFmtId="0" fontId="0" fillId="41" borderId="33" xfId="0" applyFill="1" applyBorder="1" applyAlignment="1" applyProtection="1">
      <alignment horizontal="center"/>
      <protection locked="0"/>
    </xf>
    <xf numFmtId="0" fontId="0" fillId="41" borderId="15" xfId="0" applyFill="1" applyBorder="1" applyAlignment="1" applyProtection="1">
      <alignment horizontal="center"/>
      <protection locked="0"/>
    </xf>
    <xf numFmtId="0" fontId="0" fillId="40" borderId="10" xfId="0" applyFill="1" applyBorder="1" applyAlignment="1" applyProtection="1">
      <alignment horizontal="center"/>
      <protection locked="0"/>
    </xf>
    <xf numFmtId="0" fontId="0" fillId="40" borderId="33" xfId="0" applyFill="1" applyBorder="1" applyAlignment="1" applyProtection="1">
      <alignment horizontal="center"/>
      <protection locked="0"/>
    </xf>
    <xf numFmtId="0" fontId="0" fillId="40" borderId="15" xfId="0" applyFill="1" applyBorder="1" applyAlignment="1" applyProtection="1">
      <alignment horizontal="center"/>
      <protection locked="0"/>
    </xf>
    <xf numFmtId="0" fontId="0" fillId="39" borderId="10" xfId="0" applyFill="1" applyBorder="1" applyAlignment="1" applyProtection="1">
      <alignment horizontal="center"/>
      <protection locked="0"/>
    </xf>
    <xf numFmtId="0" fontId="0" fillId="39" borderId="33" xfId="0" applyFill="1" applyBorder="1" applyAlignment="1" applyProtection="1">
      <alignment horizontal="center"/>
      <protection locked="0"/>
    </xf>
    <xf numFmtId="0" fontId="0" fillId="39" borderId="15" xfId="0" applyFill="1" applyBorder="1" applyAlignment="1" applyProtection="1">
      <alignment horizontal="center"/>
      <protection locked="0"/>
    </xf>
    <xf numFmtId="0" fontId="0" fillId="40" borderId="16" xfId="0" applyFill="1" applyBorder="1" applyAlignment="1" applyProtection="1">
      <alignment horizontal="center"/>
      <protection locked="0"/>
    </xf>
    <xf numFmtId="0" fontId="0" fillId="40" borderId="45" xfId="0" applyFill="1" applyBorder="1" applyAlignment="1" applyProtection="1">
      <alignment horizontal="center"/>
      <protection locked="0"/>
    </xf>
    <xf numFmtId="0" fontId="0" fillId="40" borderId="17" xfId="0" applyFill="1" applyBorder="1" applyAlignment="1" applyProtection="1">
      <alignment horizontal="center"/>
      <protection locked="0"/>
    </xf>
    <xf numFmtId="0" fontId="0" fillId="0" borderId="0" xfId="0" applyAlignment="1" applyProtection="1">
      <alignment horizontal="center"/>
      <protection locked="0"/>
    </xf>
    <xf numFmtId="0" fontId="0" fillId="0" borderId="0" xfId="0" applyAlignment="1" applyProtection="1">
      <alignment horizontal="center" vertical="center"/>
      <protection locked="0"/>
    </xf>
    <xf numFmtId="0" fontId="24" fillId="0" borderId="0" xfId="0" applyFont="1" applyAlignment="1" applyProtection="1">
      <alignment horizontal="center"/>
      <protection locked="0"/>
    </xf>
    <xf numFmtId="0" fontId="22" fillId="34" borderId="26" xfId="0" applyFont="1" applyFill="1" applyBorder="1" applyAlignment="1" applyProtection="1">
      <alignment horizontal="center" vertical="center"/>
      <protection locked="0"/>
    </xf>
    <xf numFmtId="0" fontId="21" fillId="0" borderId="0" xfId="0" applyFont="1" applyAlignment="1" applyProtection="1">
      <alignment horizontal="center"/>
      <protection locked="0"/>
    </xf>
    <xf numFmtId="0" fontId="23" fillId="34" borderId="24" xfId="0" applyFont="1" applyFill="1" applyBorder="1" applyAlignment="1" applyProtection="1">
      <alignment horizontal="center" vertical="center"/>
      <protection locked="0"/>
    </xf>
    <xf numFmtId="0" fontId="22" fillId="34" borderId="25" xfId="0" applyFont="1" applyFill="1" applyBorder="1" applyAlignment="1" applyProtection="1">
      <alignment horizontal="center" vertical="center"/>
      <protection locked="0"/>
    </xf>
    <xf numFmtId="0" fontId="22" fillId="34" borderId="42" xfId="0" applyFont="1" applyFill="1" applyBorder="1" applyAlignment="1" applyProtection="1">
      <alignment horizontal="center" vertical="center"/>
      <protection locked="0"/>
    </xf>
    <xf numFmtId="0" fontId="22" fillId="0" borderId="0" xfId="0" applyFont="1" applyAlignment="1" applyProtection="1">
      <alignment horizontal="center" vertical="center"/>
      <protection locked="0"/>
    </xf>
    <xf numFmtId="0" fontId="22" fillId="34" borderId="24" xfId="0" applyFont="1" applyFill="1" applyBorder="1" applyAlignment="1" applyProtection="1">
      <alignment horizontal="center" vertical="center"/>
      <protection locked="0"/>
    </xf>
    <xf numFmtId="0" fontId="21" fillId="0" borderId="0" xfId="0" applyFont="1" applyAlignment="1" applyProtection="1">
      <alignment horizontal="center" vertical="center"/>
      <protection locked="0"/>
    </xf>
    <xf numFmtId="0" fontId="25" fillId="0" borderId="55" xfId="0" applyFont="1" applyBorder="1" applyAlignment="1" applyProtection="1">
      <alignment horizontal="center" vertical="center"/>
      <protection locked="0"/>
    </xf>
    <xf numFmtId="0" fontId="25" fillId="0" borderId="13" xfId="0" applyFont="1" applyBorder="1" applyAlignment="1" applyProtection="1">
      <alignment horizontal="center" vertical="center"/>
      <protection locked="0"/>
    </xf>
    <xf numFmtId="0" fontId="0" fillId="0" borderId="14" xfId="0" applyBorder="1" applyAlignment="1" applyProtection="1">
      <alignment horizontal="center"/>
      <protection locked="0"/>
    </xf>
    <xf numFmtId="0" fontId="0" fillId="0" borderId="15" xfId="0" applyBorder="1" applyAlignment="1" applyProtection="1">
      <alignment horizontal="center"/>
      <protection locked="0"/>
    </xf>
    <xf numFmtId="0" fontId="25" fillId="0" borderId="56" xfId="0" applyFont="1" applyBorder="1" applyAlignment="1" applyProtection="1">
      <alignment horizontal="center" vertical="center"/>
      <protection locked="0"/>
    </xf>
    <xf numFmtId="0" fontId="25" fillId="0" borderId="15" xfId="0" applyFont="1" applyBorder="1" applyAlignment="1" applyProtection="1">
      <alignment horizontal="center" vertical="center"/>
      <protection locked="0"/>
    </xf>
    <xf numFmtId="0" fontId="25" fillId="0" borderId="57" xfId="0" applyFont="1" applyBorder="1" applyAlignment="1" applyProtection="1">
      <alignment horizontal="center" vertical="center"/>
      <protection locked="0"/>
    </xf>
    <xf numFmtId="0" fontId="25" fillId="0" borderId="17" xfId="0" applyFont="1" applyBorder="1" applyAlignment="1" applyProtection="1">
      <alignment horizontal="center" vertical="center"/>
      <protection locked="0"/>
    </xf>
    <xf numFmtId="0" fontId="0" fillId="34" borderId="49" xfId="0" applyFill="1" applyBorder="1" applyAlignment="1">
      <alignment horizontal="center" vertical="center"/>
    </xf>
    <xf numFmtId="0" fontId="25" fillId="34" borderId="50" xfId="0" applyFont="1" applyFill="1" applyBorder="1" applyAlignment="1">
      <alignment horizontal="center" vertical="center"/>
    </xf>
    <xf numFmtId="0" fontId="25" fillId="34" borderId="51" xfId="0" applyFont="1" applyFill="1" applyBorder="1" applyAlignment="1">
      <alignment horizontal="center" vertical="center"/>
    </xf>
    <xf numFmtId="0" fontId="36" fillId="0" borderId="10" xfId="0" applyFont="1" applyBorder="1" applyAlignment="1" applyProtection="1">
      <alignment horizontal="center" vertical="center"/>
      <protection locked="0"/>
    </xf>
    <xf numFmtId="14" fontId="37" fillId="0" borderId="37" xfId="0" applyNumberFormat="1" applyFont="1" applyBorder="1" applyAlignment="1" applyProtection="1">
      <alignment horizontal="center" vertical="center"/>
      <protection locked="0"/>
    </xf>
    <xf numFmtId="0" fontId="0" fillId="0" borderId="14" xfId="0" applyBorder="1" applyAlignment="1">
      <alignment horizontal="center"/>
    </xf>
    <xf numFmtId="0" fontId="0" fillId="0" borderId="41" xfId="0" applyBorder="1" applyAlignment="1">
      <alignment horizontal="center"/>
    </xf>
    <xf numFmtId="0" fontId="16" fillId="43" borderId="38" xfId="0" applyFont="1" applyFill="1" applyBorder="1" applyAlignment="1">
      <alignment horizontal="center" vertical="center" wrapText="1"/>
    </xf>
    <xf numFmtId="0" fontId="0" fillId="43" borderId="38" xfId="0" applyFont="1" applyFill="1" applyBorder="1" applyAlignment="1">
      <alignment horizontal="center" vertical="center" wrapText="1"/>
    </xf>
    <xf numFmtId="22" fontId="0" fillId="0" borderId="0" xfId="0" applyNumberFormat="1" applyAlignment="1">
      <alignment horizontal="center"/>
    </xf>
    <xf numFmtId="0" fontId="16" fillId="33" borderId="39" xfId="0" applyFont="1" applyFill="1" applyBorder="1" applyAlignment="1">
      <alignment horizontal="center" vertical="center"/>
    </xf>
    <xf numFmtId="0" fontId="21" fillId="0" borderId="33" xfId="0" applyFont="1" applyBorder="1" applyAlignment="1">
      <alignment horizontal="center" vertical="center"/>
    </xf>
    <xf numFmtId="0" fontId="16" fillId="40" borderId="24" xfId="0" applyFont="1" applyFill="1" applyBorder="1" applyAlignment="1">
      <alignment horizontal="center" vertical="center" wrapText="1"/>
    </xf>
    <xf numFmtId="0" fontId="16" fillId="33" borderId="63" xfId="0" applyFont="1" applyFill="1" applyBorder="1" applyAlignment="1">
      <alignment horizontal="center" vertical="center"/>
    </xf>
    <xf numFmtId="0" fontId="16" fillId="40" borderId="25" xfId="0" applyFont="1" applyFill="1" applyBorder="1" applyAlignment="1">
      <alignment horizontal="center" vertical="center" wrapText="1"/>
    </xf>
    <xf numFmtId="0" fontId="22" fillId="40" borderId="10" xfId="0" applyFont="1" applyFill="1" applyBorder="1" applyAlignment="1" applyProtection="1">
      <alignment horizontal="center" vertical="center"/>
      <protection locked="0"/>
    </xf>
    <xf numFmtId="0" fontId="42" fillId="0" borderId="0" xfId="0" applyFont="1" applyAlignment="1">
      <alignment horizontal="center"/>
    </xf>
    <xf numFmtId="0" fontId="43" fillId="0" borderId="62" xfId="0" applyFont="1" applyBorder="1" applyAlignment="1">
      <alignment horizontal="center"/>
    </xf>
    <xf numFmtId="0" fontId="0" fillId="40" borderId="0" xfId="0" applyFill="1"/>
    <xf numFmtId="0" fontId="0" fillId="40" borderId="17" xfId="0" applyFill="1" applyBorder="1"/>
    <xf numFmtId="0" fontId="0" fillId="40" borderId="41" xfId="0" applyFill="1" applyBorder="1"/>
    <xf numFmtId="0" fontId="0" fillId="40" borderId="23" xfId="0" applyFill="1" applyBorder="1"/>
    <xf numFmtId="0" fontId="0" fillId="40" borderId="19" xfId="0" applyFill="1" applyBorder="1"/>
    <xf numFmtId="0" fontId="0" fillId="40" borderId="13" xfId="0" applyFill="1" applyBorder="1"/>
    <xf numFmtId="0" fontId="0" fillId="40" borderId="11" xfId="0" applyFill="1" applyBorder="1"/>
    <xf numFmtId="0" fontId="0" fillId="40" borderId="60" xfId="0" applyFill="1" applyBorder="1"/>
    <xf numFmtId="0" fontId="0" fillId="40" borderId="59" xfId="0" applyFill="1" applyBorder="1"/>
    <xf numFmtId="0" fontId="45" fillId="40" borderId="64" xfId="0" applyFont="1" applyFill="1" applyBorder="1" applyAlignment="1">
      <alignment horizontal="center" vertical="center"/>
    </xf>
    <xf numFmtId="0" fontId="22" fillId="34" borderId="10" xfId="0" applyFont="1" applyFill="1" applyBorder="1" applyAlignment="1">
      <alignment horizontal="center" vertical="center"/>
    </xf>
    <xf numFmtId="0" fontId="22" fillId="34" borderId="10" xfId="0" applyFont="1" applyFill="1" applyBorder="1" applyAlignment="1" applyProtection="1">
      <alignment horizontal="center" vertical="center"/>
      <protection locked="0"/>
    </xf>
    <xf numFmtId="0" fontId="18" fillId="40" borderId="10" xfId="0" applyFont="1" applyFill="1" applyBorder="1" applyAlignment="1" applyProtection="1">
      <alignment horizontal="center"/>
      <protection locked="0"/>
    </xf>
    <xf numFmtId="0" fontId="22" fillId="40" borderId="10" xfId="0" applyFont="1" applyFill="1" applyBorder="1" applyAlignment="1">
      <alignment horizontal="center"/>
    </xf>
    <xf numFmtId="0" fontId="19" fillId="36" borderId="49" xfId="0" applyFont="1" applyFill="1" applyBorder="1" applyAlignment="1">
      <alignment horizontal="center" vertical="center"/>
    </xf>
    <xf numFmtId="0" fontId="0" fillId="0" borderId="50" xfId="0" applyBorder="1"/>
    <xf numFmtId="0" fontId="0" fillId="0" borderId="51" xfId="0" applyBorder="1"/>
    <xf numFmtId="0" fontId="20" fillId="0" borderId="18" xfId="0" applyFont="1" applyBorder="1" applyAlignment="1">
      <alignment horizontal="center" vertical="center" wrapText="1"/>
    </xf>
    <xf numFmtId="0" fontId="20" fillId="0" borderId="20" xfId="0" applyFont="1" applyBorder="1" applyAlignment="1">
      <alignment horizontal="center" vertical="center" wrapText="1"/>
    </xf>
    <xf numFmtId="0" fontId="20" fillId="0" borderId="21" xfId="0" applyFont="1" applyBorder="1" applyAlignment="1">
      <alignment horizontal="center" vertical="center" wrapText="1"/>
    </xf>
    <xf numFmtId="0" fontId="18" fillId="0" borderId="38" xfId="0" applyFont="1" applyBorder="1" applyAlignment="1">
      <alignment horizontal="center" vertical="center"/>
    </xf>
    <xf numFmtId="0" fontId="18" fillId="0" borderId="35" xfId="0" applyFont="1" applyBorder="1" applyAlignment="1">
      <alignment horizontal="center" vertical="center"/>
    </xf>
    <xf numFmtId="0" fontId="18" fillId="0" borderId="22" xfId="0" applyFont="1" applyBorder="1" applyAlignment="1">
      <alignment horizontal="center" vertical="center"/>
    </xf>
    <xf numFmtId="0" fontId="20" fillId="0" borderId="18" xfId="0" applyFont="1" applyBorder="1" applyAlignment="1" applyProtection="1">
      <alignment horizontal="center" vertical="center" wrapText="1"/>
      <protection locked="0"/>
    </xf>
    <xf numFmtId="0" fontId="20" fillId="0" borderId="20" xfId="0" applyFont="1" applyBorder="1" applyAlignment="1" applyProtection="1">
      <alignment horizontal="center" vertical="center" wrapText="1"/>
      <protection locked="0"/>
    </xf>
    <xf numFmtId="0" fontId="20" fillId="0" borderId="21" xfId="0" applyFont="1" applyBorder="1" applyAlignment="1" applyProtection="1">
      <alignment horizontal="center" vertical="center" wrapText="1"/>
      <protection locked="0"/>
    </xf>
    <xf numFmtId="0" fontId="18" fillId="0" borderId="38" xfId="0" applyFont="1" applyBorder="1" applyAlignment="1" applyProtection="1">
      <alignment horizontal="center" vertical="center"/>
      <protection locked="0"/>
    </xf>
    <xf numFmtId="0" fontId="18" fillId="0" borderId="35" xfId="0" applyFont="1" applyBorder="1" applyAlignment="1" applyProtection="1">
      <alignment horizontal="center" vertical="center"/>
      <protection locked="0"/>
    </xf>
    <xf numFmtId="0" fontId="18" fillId="0" borderId="22" xfId="0" applyFont="1" applyBorder="1" applyAlignment="1" applyProtection="1">
      <alignment horizontal="center" vertical="center"/>
      <protection locked="0"/>
    </xf>
    <xf numFmtId="0" fontId="18" fillId="0" borderId="37" xfId="0" applyFont="1" applyBorder="1" applyAlignment="1">
      <alignment horizontal="center" vertical="center"/>
    </xf>
    <xf numFmtId="0" fontId="18" fillId="0" borderId="37" xfId="0" applyFont="1" applyBorder="1" applyAlignment="1" applyProtection="1">
      <alignment horizontal="center" vertical="center"/>
      <protection locked="0"/>
    </xf>
    <xf numFmtId="0" fontId="18" fillId="0" borderId="30" xfId="0" applyFont="1" applyBorder="1" applyAlignment="1">
      <alignment horizontal="center" vertical="center"/>
    </xf>
    <xf numFmtId="0" fontId="18" fillId="0" borderId="30" xfId="0" applyFont="1" applyBorder="1" applyAlignment="1" applyProtection="1">
      <alignment horizontal="center" vertical="center"/>
      <protection locked="0"/>
    </xf>
    <xf numFmtId="0" fontId="32" fillId="34" borderId="27" xfId="0" applyFont="1" applyFill="1" applyBorder="1" applyAlignment="1" applyProtection="1">
      <alignment horizontal="center" vertical="center"/>
      <protection locked="0"/>
    </xf>
    <xf numFmtId="0" fontId="32" fillId="34" borderId="47" xfId="0" applyFont="1" applyFill="1" applyBorder="1" applyAlignment="1" applyProtection="1">
      <alignment horizontal="center" vertical="center"/>
      <protection locked="0"/>
    </xf>
    <xf numFmtId="0" fontId="16" fillId="0" borderId="49" xfId="0" applyFont="1" applyBorder="1" applyAlignment="1" applyProtection="1">
      <alignment horizontal="center" vertical="center"/>
      <protection locked="0"/>
    </xf>
    <xf numFmtId="0" fontId="16" fillId="0" borderId="51" xfId="0" applyFont="1" applyBorder="1" applyAlignment="1" applyProtection="1">
      <alignment horizontal="center" vertical="center"/>
      <protection locked="0"/>
    </xf>
    <xf numFmtId="0" fontId="34" fillId="33" borderId="49" xfId="0" applyFont="1" applyFill="1" applyBorder="1" applyAlignment="1">
      <alignment horizontal="center" vertical="center"/>
    </xf>
    <xf numFmtId="0" fontId="34" fillId="33" borderId="50" xfId="0" applyFont="1" applyFill="1" applyBorder="1" applyAlignment="1">
      <alignment horizontal="center" vertical="center"/>
    </xf>
    <xf numFmtId="0" fontId="34" fillId="33" borderId="51" xfId="0" applyFont="1" applyFill="1" applyBorder="1" applyAlignment="1">
      <alignment horizontal="center" vertical="center"/>
    </xf>
    <xf numFmtId="0" fontId="36" fillId="33" borderId="10" xfId="0" applyFont="1" applyFill="1" applyBorder="1" applyAlignment="1">
      <alignment horizontal="center" vertical="center"/>
    </xf>
    <xf numFmtId="0" fontId="18" fillId="0" borderId="52" xfId="0" applyFont="1" applyBorder="1" applyAlignment="1" applyProtection="1">
      <alignment horizontal="center" vertical="center"/>
      <protection locked="0"/>
    </xf>
    <xf numFmtId="0" fontId="18" fillId="0" borderId="53" xfId="0" applyFont="1" applyBorder="1" applyAlignment="1" applyProtection="1">
      <alignment horizontal="center" vertical="center"/>
      <protection locked="0"/>
    </xf>
    <xf numFmtId="0" fontId="18" fillId="0" borderId="54" xfId="0" applyFont="1" applyBorder="1" applyAlignment="1" applyProtection="1">
      <alignment horizontal="center" vertical="center"/>
      <protection locked="0"/>
    </xf>
    <xf numFmtId="0" fontId="32" fillId="34" borderId="28" xfId="0" applyFont="1" applyFill="1" applyBorder="1" applyAlignment="1" applyProtection="1">
      <alignment horizontal="center" vertical="center"/>
      <protection locked="0"/>
    </xf>
    <xf numFmtId="0" fontId="32" fillId="34" borderId="61" xfId="0" applyFont="1" applyFill="1" applyBorder="1" applyAlignment="1" applyProtection="1">
      <alignment horizontal="center" vertical="center"/>
      <protection locked="0"/>
    </xf>
    <xf numFmtId="0" fontId="0" fillId="34" borderId="47" xfId="0" applyFill="1" applyBorder="1" applyAlignment="1">
      <alignment horizontal="center" vertical="center"/>
    </xf>
    <xf numFmtId="0" fontId="0" fillId="34" borderId="61" xfId="0" applyFill="1" applyBorder="1" applyAlignment="1">
      <alignment horizontal="center" vertical="center"/>
    </xf>
    <xf numFmtId="0" fontId="0" fillId="34" borderId="48" xfId="0" applyFill="1" applyBorder="1" applyAlignment="1">
      <alignment horizontal="center" vertical="center"/>
    </xf>
    <xf numFmtId="0" fontId="16" fillId="34" borderId="27" xfId="0" applyFont="1" applyFill="1" applyBorder="1" applyAlignment="1">
      <alignment horizontal="center" vertical="center"/>
    </xf>
    <xf numFmtId="0" fontId="16" fillId="34" borderId="28" xfId="0" applyFont="1" applyFill="1" applyBorder="1" applyAlignment="1">
      <alignment horizontal="center" vertical="center"/>
    </xf>
    <xf numFmtId="0" fontId="16" fillId="34" borderId="29" xfId="0" applyFont="1" applyFill="1" applyBorder="1" applyAlignment="1">
      <alignment horizontal="center" vertical="center"/>
    </xf>
    <xf numFmtId="0" fontId="16" fillId="34" borderId="43" xfId="0" applyFont="1" applyFill="1" applyBorder="1" applyAlignment="1">
      <alignment horizontal="center" vertical="center"/>
    </xf>
    <xf numFmtId="0" fontId="16" fillId="34" borderId="0" xfId="0" applyFont="1" applyFill="1" applyBorder="1" applyAlignment="1">
      <alignment horizontal="center" vertical="center"/>
    </xf>
    <xf numFmtId="0" fontId="16" fillId="34" borderId="58" xfId="0" applyFont="1" applyFill="1" applyBorder="1" applyAlignment="1">
      <alignment horizontal="center" vertical="center"/>
    </xf>
    <xf numFmtId="0" fontId="16" fillId="0" borderId="50" xfId="0" applyFont="1" applyBorder="1" applyAlignment="1" applyProtection="1">
      <alignment horizontal="center" vertical="center"/>
      <protection locked="0"/>
    </xf>
    <xf numFmtId="0" fontId="38" fillId="38" borderId="63" xfId="0" applyFont="1" applyFill="1" applyBorder="1" applyAlignment="1" applyProtection="1">
      <alignment horizontal="center" vertical="center"/>
      <protection locked="0"/>
    </xf>
    <xf numFmtId="0" fontId="38" fillId="38" borderId="65" xfId="0" applyFont="1" applyFill="1" applyBorder="1" applyAlignment="1" applyProtection="1">
      <alignment horizontal="center" vertical="center"/>
      <protection locked="0"/>
    </xf>
    <xf numFmtId="0" fontId="38" fillId="38" borderId="42" xfId="0" applyFont="1" applyFill="1" applyBorder="1" applyAlignment="1" applyProtection="1">
      <alignment horizontal="center" vertical="center"/>
      <protection locked="0"/>
    </xf>
    <xf numFmtId="0" fontId="30" fillId="0" borderId="49" xfId="0" applyFont="1" applyBorder="1" applyAlignment="1" applyProtection="1">
      <alignment horizontal="center" vertical="center" wrapText="1"/>
      <protection locked="0"/>
    </xf>
    <xf numFmtId="0" fontId="30" fillId="0" borderId="50" xfId="0" applyFont="1" applyBorder="1" applyAlignment="1" applyProtection="1">
      <alignment horizontal="center" vertical="center" wrapText="1"/>
      <protection locked="0"/>
    </xf>
    <xf numFmtId="0" fontId="30" fillId="0" borderId="51" xfId="0" applyFont="1" applyBorder="1" applyAlignment="1" applyProtection="1">
      <alignment horizontal="center" vertical="center" wrapText="1"/>
      <protection locked="0"/>
    </xf>
    <xf numFmtId="0" fontId="35" fillId="34" borderId="10" xfId="0" applyFont="1" applyFill="1" applyBorder="1" applyAlignment="1">
      <alignment horizontal="center" vertical="center"/>
    </xf>
    <xf numFmtId="0" fontId="39" fillId="34" borderId="28" xfId="0" applyFont="1" applyFill="1" applyBorder="1" applyAlignment="1" applyProtection="1">
      <alignment horizontal="center" vertical="center" wrapText="1"/>
      <protection locked="0"/>
    </xf>
    <xf numFmtId="0" fontId="39" fillId="34" borderId="0" xfId="0" applyFont="1" applyFill="1" applyBorder="1" applyAlignment="1" applyProtection="1">
      <alignment horizontal="center" vertical="center" wrapText="1"/>
      <protection locked="0"/>
    </xf>
    <xf numFmtId="0" fontId="39" fillId="34" borderId="61" xfId="0" applyFont="1" applyFill="1" applyBorder="1" applyAlignment="1" applyProtection="1">
      <alignment horizontal="center" vertical="center" wrapText="1"/>
      <protection locked="0"/>
    </xf>
    <xf numFmtId="0" fontId="39" fillId="34" borderId="29" xfId="0" applyFont="1" applyFill="1" applyBorder="1" applyAlignment="1" applyProtection="1">
      <alignment horizontal="center" vertical="center" wrapText="1"/>
      <protection locked="0"/>
    </xf>
    <xf numFmtId="0" fontId="39" fillId="34" borderId="58" xfId="0" applyFont="1" applyFill="1" applyBorder="1" applyAlignment="1" applyProtection="1">
      <alignment horizontal="center" vertical="center" wrapText="1"/>
      <protection locked="0"/>
    </xf>
    <xf numFmtId="0" fontId="39" fillId="34" borderId="48" xfId="0" applyFont="1" applyFill="1" applyBorder="1" applyAlignment="1" applyProtection="1">
      <alignment horizontal="center" vertical="center" wrapText="1"/>
      <protection locked="0"/>
    </xf>
    <xf numFmtId="0" fontId="36" fillId="33" borderId="37" xfId="0" applyFont="1" applyFill="1" applyBorder="1" applyAlignment="1">
      <alignment horizontal="center" vertical="center"/>
    </xf>
    <xf numFmtId="0" fontId="32" fillId="34" borderId="49" xfId="0" applyFont="1" applyFill="1" applyBorder="1" applyAlignment="1" applyProtection="1">
      <alignment horizontal="center" vertical="center"/>
      <protection locked="0"/>
    </xf>
    <xf numFmtId="0" fontId="32" fillId="34" borderId="50" xfId="0" applyFont="1" applyFill="1" applyBorder="1" applyAlignment="1" applyProtection="1">
      <alignment horizontal="center" vertical="center"/>
      <protection locked="0"/>
    </xf>
    <xf numFmtId="0" fontId="32" fillId="34" borderId="51" xfId="0" applyFont="1" applyFill="1" applyBorder="1" applyAlignment="1" applyProtection="1">
      <alignment horizontal="center" vertical="center"/>
      <protection locked="0"/>
    </xf>
    <xf numFmtId="0" fontId="19" fillId="36" borderId="40" xfId="0" applyFont="1" applyFill="1" applyBorder="1" applyAlignment="1">
      <alignment horizontal="center" vertical="center"/>
    </xf>
    <xf numFmtId="0" fontId="19" fillId="36" borderId="36" xfId="0" applyFont="1" applyFill="1" applyBorder="1" applyAlignment="1">
      <alignment horizontal="center" vertical="center"/>
    </xf>
    <xf numFmtId="0" fontId="19" fillId="36" borderId="34" xfId="0" applyFont="1" applyFill="1" applyBorder="1" applyAlignment="1">
      <alignment horizontal="center" vertical="center"/>
    </xf>
    <xf numFmtId="0" fontId="41" fillId="0" borderId="18" xfId="0" applyFont="1" applyBorder="1" applyAlignment="1">
      <alignment horizontal="center" vertical="center" wrapText="1"/>
    </xf>
    <xf numFmtId="0" fontId="41" fillId="0" borderId="20" xfId="0" applyFont="1" applyBorder="1" applyAlignment="1">
      <alignment horizontal="center" vertical="center" wrapText="1"/>
    </xf>
    <xf numFmtId="0" fontId="41" fillId="0" borderId="21" xfId="0" applyFont="1" applyBorder="1" applyAlignment="1">
      <alignment horizontal="center" vertical="center" wrapText="1"/>
    </xf>
    <xf numFmtId="0" fontId="41" fillId="0" borderId="38" xfId="0" applyFont="1" applyBorder="1" applyAlignment="1">
      <alignment horizontal="center" vertical="center" wrapText="1"/>
    </xf>
    <xf numFmtId="0" fontId="41" fillId="0" borderId="35" xfId="0" applyFont="1" applyBorder="1" applyAlignment="1">
      <alignment horizontal="center" vertical="center" wrapText="1"/>
    </xf>
    <xf numFmtId="0" fontId="41" fillId="0" borderId="30" xfId="0" applyFont="1" applyBorder="1" applyAlignment="1">
      <alignment horizontal="center" vertical="center" wrapText="1"/>
    </xf>
    <xf numFmtId="0" fontId="0" fillId="41" borderId="14" xfId="0" applyFont="1" applyFill="1" applyBorder="1" applyAlignment="1">
      <alignment horizontal="center" vertical="center"/>
    </xf>
    <xf numFmtId="0" fontId="0" fillId="41" borderId="11" xfId="0" applyFont="1" applyFill="1" applyBorder="1" applyAlignment="1">
      <alignment horizontal="center" vertical="center"/>
    </xf>
    <xf numFmtId="0" fontId="0" fillId="41" borderId="41" xfId="0" applyFont="1" applyFill="1" applyBorder="1" applyAlignment="1">
      <alignment horizontal="center" vertical="center"/>
    </xf>
    <xf numFmtId="0" fontId="0" fillId="41" borderId="19" xfId="0" applyFont="1" applyFill="1" applyBorder="1" applyAlignment="1">
      <alignment horizontal="center" vertical="center"/>
    </xf>
    <xf numFmtId="0" fontId="0" fillId="41" borderId="59" xfId="0" applyFont="1" applyFill="1" applyBorder="1" applyAlignment="1">
      <alignment horizontal="center" vertical="center"/>
    </xf>
    <xf numFmtId="0" fontId="0" fillId="41" borderId="10" xfId="0" applyFont="1" applyFill="1" applyBorder="1" applyAlignment="1">
      <alignment horizontal="center" vertical="center"/>
    </xf>
    <xf numFmtId="0" fontId="0" fillId="41" borderId="15" xfId="0" applyFont="1" applyFill="1" applyBorder="1" applyAlignment="1">
      <alignment horizontal="center" vertical="center"/>
    </xf>
    <xf numFmtId="0" fontId="0" fillId="41" borderId="16" xfId="0" applyFont="1" applyFill="1" applyBorder="1" applyAlignment="1">
      <alignment horizontal="center" vertical="center"/>
    </xf>
    <xf numFmtId="0" fontId="0" fillId="41" borderId="17" xfId="0" applyFont="1" applyFill="1" applyBorder="1" applyAlignment="1">
      <alignment horizontal="center" vertical="center"/>
    </xf>
    <xf numFmtId="0" fontId="0" fillId="41" borderId="12" xfId="0" applyFont="1" applyFill="1" applyBorder="1" applyAlignment="1">
      <alignment horizontal="center" vertical="center"/>
    </xf>
    <xf numFmtId="0" fontId="0" fillId="41" borderId="13" xfId="0" applyFont="1" applyFill="1" applyBorder="1" applyAlignment="1">
      <alignment horizontal="center" vertical="center"/>
    </xf>
    <xf numFmtId="0" fontId="0" fillId="41" borderId="22" xfId="0" applyFont="1" applyFill="1" applyBorder="1" applyAlignment="1">
      <alignment horizontal="center" vertical="center"/>
    </xf>
    <xf numFmtId="0" fontId="0" fillId="41" borderId="23" xfId="0" applyFont="1" applyFill="1" applyBorder="1" applyAlignment="1">
      <alignment horizontal="center" vertical="center"/>
    </xf>
    <xf numFmtId="0" fontId="0" fillId="41" borderId="37" xfId="0" applyFont="1" applyFill="1" applyBorder="1" applyAlignment="1">
      <alignment horizontal="center" vertical="center"/>
    </xf>
    <xf numFmtId="0" fontId="0" fillId="41" borderId="60" xfId="0" applyFont="1" applyFill="1" applyBorder="1" applyAlignment="1">
      <alignment horizontal="center" vertical="center"/>
    </xf>
    <xf numFmtId="0" fontId="29" fillId="0" borderId="18" xfId="0" applyFont="1" applyBorder="1" applyAlignment="1">
      <alignment horizontal="center" vertical="center" wrapText="1"/>
    </xf>
    <xf numFmtId="0" fontId="29" fillId="0" borderId="20" xfId="0" applyFont="1" applyBorder="1" applyAlignment="1">
      <alignment horizontal="center" vertical="center" wrapText="1"/>
    </xf>
    <xf numFmtId="0" fontId="29" fillId="0" borderId="21" xfId="0" applyFont="1" applyBorder="1" applyAlignment="1">
      <alignment horizontal="center" vertical="center" wrapText="1"/>
    </xf>
    <xf numFmtId="0" fontId="16" fillId="35" borderId="27" xfId="0" applyFont="1" applyFill="1" applyBorder="1" applyAlignment="1">
      <alignment horizontal="center" vertical="center" wrapText="1"/>
    </xf>
    <xf numFmtId="0" fontId="16" fillId="35" borderId="28" xfId="0" applyFont="1" applyFill="1" applyBorder="1" applyAlignment="1">
      <alignment horizontal="center" vertical="center" wrapText="1"/>
    </xf>
    <xf numFmtId="0" fontId="16" fillId="35" borderId="0" xfId="0" applyFont="1" applyFill="1" applyBorder="1" applyAlignment="1">
      <alignment horizontal="center" vertical="center" wrapText="1"/>
    </xf>
    <xf numFmtId="0" fontId="16" fillId="35" borderId="58" xfId="0" applyFont="1" applyFill="1" applyBorder="1" applyAlignment="1">
      <alignment horizontal="center" vertical="center" wrapText="1"/>
    </xf>
    <xf numFmtId="0" fontId="0" fillId="43" borderId="49" xfId="0" applyFont="1" applyFill="1" applyBorder="1" applyAlignment="1">
      <alignment horizontal="center" vertical="center" wrapText="1"/>
    </xf>
    <xf numFmtId="0" fontId="0" fillId="43" borderId="50" xfId="0" applyFont="1" applyFill="1" applyBorder="1" applyAlignment="1">
      <alignment horizontal="center" vertical="center" wrapText="1"/>
    </xf>
    <xf numFmtId="0" fontId="46" fillId="34" borderId="63" xfId="0" applyFont="1" applyFill="1" applyBorder="1" applyAlignment="1">
      <alignment horizontal="center" vertical="center" wrapText="1"/>
    </xf>
    <xf numFmtId="0" fontId="46" fillId="34" borderId="42" xfId="0" applyFont="1" applyFill="1" applyBorder="1" applyAlignment="1">
      <alignment horizontal="center" vertical="center" wrapText="1"/>
    </xf>
    <xf numFmtId="0" fontId="44" fillId="40" borderId="49" xfId="0" applyFont="1" applyFill="1" applyBorder="1" applyAlignment="1">
      <alignment horizontal="center" vertical="center" wrapText="1"/>
    </xf>
    <xf numFmtId="0" fontId="44" fillId="40" borderId="50" xfId="0" applyFont="1" applyFill="1" applyBorder="1" applyAlignment="1">
      <alignment horizontal="center" vertical="center" wrapText="1"/>
    </xf>
    <xf numFmtId="0" fontId="44" fillId="40" borderId="51" xfId="0" applyFont="1" applyFill="1" applyBorder="1" applyAlignment="1">
      <alignment horizontal="center" vertical="center" wrapText="1"/>
    </xf>
    <xf numFmtId="0" fontId="44" fillId="44" borderId="49" xfId="0" applyFont="1" applyFill="1" applyBorder="1" applyAlignment="1">
      <alignment horizontal="center" vertical="center" wrapText="1"/>
    </xf>
    <xf numFmtId="0" fontId="44" fillId="44" borderId="51" xfId="0" applyFont="1" applyFill="1" applyBorder="1" applyAlignment="1">
      <alignment horizontal="center" vertical="center" wrapText="1"/>
    </xf>
  </cellXfs>
  <cellStyles count="44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  <cellStyle name="제목 5" xfId="42"/>
    <cellStyle name="제목 6" xfId="43"/>
  </cellStyles>
  <dxfs count="30"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0000"/>
        </patternFill>
      </fill>
    </dxf>
    <dxf>
      <font>
        <color rgb="FF9C0006"/>
      </font>
      <fill>
        <patternFill>
          <bgColor rgb="FFFF0000"/>
        </patternFill>
      </fill>
    </dxf>
    <dxf>
      <font>
        <color rgb="FF9C0006"/>
      </font>
      <fill>
        <patternFill>
          <bgColor rgb="FFFF0000"/>
        </patternFill>
      </fill>
    </dxf>
    <dxf>
      <font>
        <color rgb="FF9C0006"/>
      </font>
      <fill>
        <patternFill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0000"/>
        </patternFill>
      </fill>
    </dxf>
    <dxf>
      <font>
        <color rgb="FF9C0006"/>
      </font>
      <fill>
        <patternFill>
          <bgColor rgb="FFFF0000"/>
        </patternFill>
      </fill>
    </dxf>
    <dxf>
      <font>
        <color rgb="FF9C0006"/>
      </font>
      <fill>
        <patternFill>
          <bgColor rgb="FFFF0000"/>
        </patternFill>
      </fill>
    </dxf>
    <dxf>
      <font>
        <color rgb="FF9C0006"/>
      </font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65B16"/>
        </patternFill>
      </fill>
    </dxf>
    <dxf>
      <font>
        <u val="none"/>
        <color rgb="FF002060"/>
      </font>
      <fill>
        <patternFill>
          <bgColor rgb="FF92D05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FF00"/>
        </patternFill>
      </fill>
    </dxf>
    <dxf>
      <font>
        <color rgb="FF9C0006"/>
      </font>
      <fill>
        <patternFill>
          <bgColor rgb="FFFFC000"/>
        </patternFill>
      </fill>
    </dxf>
    <dxf>
      <font>
        <color auto="1"/>
      </font>
      <fill>
        <patternFill>
          <bgColor rgb="FFFF0000"/>
        </patternFill>
      </fill>
    </dxf>
    <dxf>
      <font>
        <color rgb="FF9C0006"/>
      </font>
      <fill>
        <patternFill>
          <bgColor rgb="FFFFFF00"/>
        </patternFill>
      </fill>
    </dxf>
    <dxf>
      <font>
        <color rgb="FF9C0006"/>
      </font>
      <fill>
        <patternFill>
          <bgColor rgb="FFFFFF00"/>
        </patternFill>
      </fill>
    </dxf>
    <dxf>
      <font>
        <color auto="1"/>
      </font>
      <fill>
        <patternFill>
          <bgColor rgb="FFFF0000"/>
        </patternFill>
      </fill>
    </dxf>
  </dxfs>
  <tableStyles count="0" defaultTableStyle="TableStyleMedium9" defaultPivotStyle="PivotStyleLight16"/>
  <colors>
    <mruColors>
      <color rgb="FFFF99CC"/>
      <color rgb="FF00FF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>
        <c:manualLayout>
          <c:layoutTarget val="inner"/>
          <c:xMode val="edge"/>
          <c:yMode val="edge"/>
          <c:x val="0.20558573928258966"/>
          <c:y val="7.4487850949993481E-2"/>
          <c:w val="0.69421981627296592"/>
          <c:h val="0.79838976688990948"/>
        </c:manualLayout>
      </c:layout>
      <c:lineChart>
        <c:grouping val="standard"/>
        <c:varyColors val="0"/>
        <c:ser>
          <c:idx val="0"/>
          <c:order val="0"/>
          <c:tx>
            <c:strRef>
              <c:f>'XY LENS AA'!$K$5</c:f>
              <c:strCache>
                <c:ptCount val="1"/>
                <c:pt idx="0">
                  <c:v>FAI3</c:v>
                </c:pt>
              </c:strCache>
            </c:strRef>
          </c:tx>
          <c:marker>
            <c:symbol val="none"/>
          </c:marker>
          <c:val>
            <c:numRef>
              <c:f>'XY LENS AA'!$K$6:$K$269</c:f>
              <c:numCache>
                <c:formatCode>General</c:formatCode>
                <c:ptCount val="264"/>
                <c:pt idx="0">
                  <c:v>3.6267892136155999E-2</c:v>
                </c:pt>
                <c:pt idx="1">
                  <c:v>6.2289646009587966E-2</c:v>
                </c:pt>
                <c:pt idx="2">
                  <c:v>6.7314782923216798E-2</c:v>
                </c:pt>
                <c:pt idx="3">
                  <c:v>5.7201748225030991E-2</c:v>
                </c:pt>
                <c:pt idx="4">
                  <c:v>2.1185844330587521E-2</c:v>
                </c:pt>
                <c:pt idx="5">
                  <c:v>3.1231394461341256E-2</c:v>
                </c:pt>
                <c:pt idx="6">
                  <c:v>0.11766290834413336</c:v>
                </c:pt>
                <c:pt idx="7">
                  <c:v>7.065776673515678E-2</c:v>
                </c:pt>
                <c:pt idx="8">
                  <c:v>3.635876785590883E-2</c:v>
                </c:pt>
                <c:pt idx="9">
                  <c:v>0.11897848545010162</c:v>
                </c:pt>
                <c:pt idx="10">
                  <c:v>6.3543371015394201E-2</c:v>
                </c:pt>
                <c:pt idx="11">
                  <c:v>2.1512786895239111E-2</c:v>
                </c:pt>
                <c:pt idx="12">
                  <c:v>6.3173728716927127E-2</c:v>
                </c:pt>
                <c:pt idx="13">
                  <c:v>6.0254460415805733E-2</c:v>
                </c:pt>
                <c:pt idx="14">
                  <c:v>7.47331251855574E-2</c:v>
                </c:pt>
                <c:pt idx="15">
                  <c:v>2.4851559307217087E-2</c:v>
                </c:pt>
                <c:pt idx="16">
                  <c:v>2.5264203925714376E-2</c:v>
                </c:pt>
                <c:pt idx="17">
                  <c:v>3.2776821078318114E-2</c:v>
                </c:pt>
                <c:pt idx="18">
                  <c:v>2.4203305559365718E-2</c:v>
                </c:pt>
                <c:pt idx="19">
                  <c:v>5.3821185419868384E-2</c:v>
                </c:pt>
                <c:pt idx="20">
                  <c:v>3.5186360993999709E-2</c:v>
                </c:pt>
                <c:pt idx="21">
                  <c:v>6.1188234163111838E-2</c:v>
                </c:pt>
                <c:pt idx="22">
                  <c:v>6.8731361109756431E-2</c:v>
                </c:pt>
                <c:pt idx="23">
                  <c:v>5.6970167631839541E-2</c:v>
                </c:pt>
                <c:pt idx="24">
                  <c:v>2.3190515302597588E-2</c:v>
                </c:pt>
                <c:pt idx="25">
                  <c:v>3.5977770914828719E-2</c:v>
                </c:pt>
                <c:pt idx="26">
                  <c:v>0.11848442935677318</c:v>
                </c:pt>
                <c:pt idx="27">
                  <c:v>7.2056921943697255E-2</c:v>
                </c:pt>
                <c:pt idx="28">
                  <c:v>3.635876785590883E-2</c:v>
                </c:pt>
                <c:pt idx="29">
                  <c:v>0.11842297074470046</c:v>
                </c:pt>
                <c:pt idx="30">
                  <c:v>6.0192026049968046E-2</c:v>
                </c:pt>
                <c:pt idx="31">
                  <c:v>2.1540659228537293E-2</c:v>
                </c:pt>
                <c:pt idx="32">
                  <c:v>6.3234484262938359E-2</c:v>
                </c:pt>
                <c:pt idx="33">
                  <c:v>5.7190908368377667E-2</c:v>
                </c:pt>
                <c:pt idx="34">
                  <c:v>7.4664315439171208E-2</c:v>
                </c:pt>
                <c:pt idx="35">
                  <c:v>2.5600781238080163E-2</c:v>
                </c:pt>
                <c:pt idx="36">
                  <c:v>2.8225520367215592E-2</c:v>
                </c:pt>
                <c:pt idx="37">
                  <c:v>3.1539181980514044E-2</c:v>
                </c:pt>
                <c:pt idx="38">
                  <c:v>2.6732003291937086E-2</c:v>
                </c:pt>
                <c:pt idx="39">
                  <c:v>5.0661622555933525E-2</c:v>
                </c:pt>
                <c:pt idx="40">
                  <c:v>4.7010637094172518E-2</c:v>
                </c:pt>
                <c:pt idx="41">
                  <c:v>2.0619408332926172E-2</c:v>
                </c:pt>
                <c:pt idx="42">
                  <c:v>5.9141187001952061E-2</c:v>
                </c:pt>
                <c:pt idx="43">
                  <c:v>6.8030875343478389E-2</c:v>
                </c:pt>
                <c:pt idx="44">
                  <c:v>7.9014429062038885E-2</c:v>
                </c:pt>
                <c:pt idx="45">
                  <c:v>9.3494170941294391E-2</c:v>
                </c:pt>
                <c:pt idx="46">
                  <c:v>9.3854568349120038E-2</c:v>
                </c:pt>
                <c:pt idx="47">
                  <c:v>2.4006665740996243E-2</c:v>
                </c:pt>
                <c:pt idx="48">
                  <c:v>7.3714313399771192E-2</c:v>
                </c:pt>
                <c:pt idx="49">
                  <c:v>6.5060279741173219E-2</c:v>
                </c:pt>
                <c:pt idx="50">
                  <c:v>1.0201960595883016E-2</c:v>
                </c:pt>
                <c:pt idx="51">
                  <c:v>4.9000000000002333E-2</c:v>
                </c:pt>
                <c:pt idx="52">
                  <c:v>4.4800000000002171E-2</c:v>
                </c:pt>
                <c:pt idx="53">
                  <c:v>6.8119894304089199E-2</c:v>
                </c:pt>
                <c:pt idx="54">
                  <c:v>6.5165942024956444E-2</c:v>
                </c:pt>
                <c:pt idx="55">
                  <c:v>6.5424765952963523E-2</c:v>
                </c:pt>
                <c:pt idx="56">
                  <c:v>9.2541882410070424E-3</c:v>
                </c:pt>
                <c:pt idx="57">
                  <c:v>5.273025696884031E-2</c:v>
                </c:pt>
                <c:pt idx="58">
                  <c:v>1.2824975633503816E-2</c:v>
                </c:pt>
                <c:pt idx="59">
                  <c:v>5.7022100978480525E-2</c:v>
                </c:pt>
                <c:pt idx="60">
                  <c:v>4.7197457558644969E-2</c:v>
                </c:pt>
                <c:pt idx="61">
                  <c:v>1.965400722498916E-2</c:v>
                </c:pt>
                <c:pt idx="62">
                  <c:v>6.0122541529777106E-2</c:v>
                </c:pt>
                <c:pt idx="63">
                  <c:v>6.8709533545208229E-2</c:v>
                </c:pt>
                <c:pt idx="64">
                  <c:v>7.8386988716241113E-2</c:v>
                </c:pt>
                <c:pt idx="65">
                  <c:v>9.2818101682805437E-2</c:v>
                </c:pt>
                <c:pt idx="66">
                  <c:v>9.4276614279467291E-2</c:v>
                </c:pt>
                <c:pt idx="67">
                  <c:v>2.6208395601407346E-2</c:v>
                </c:pt>
                <c:pt idx="68">
                  <c:v>7.8772837958270683E-2</c:v>
                </c:pt>
                <c:pt idx="69">
                  <c:v>5.8051701094798167E-2</c:v>
                </c:pt>
                <c:pt idx="70">
                  <c:v>9.8020406038727449E-3</c:v>
                </c:pt>
                <c:pt idx="71">
                  <c:v>5.4413233684462887E-2</c:v>
                </c:pt>
                <c:pt idx="72">
                  <c:v>4.447606097666415E-2</c:v>
                </c:pt>
                <c:pt idx="73">
                  <c:v>6.877790342835427E-2</c:v>
                </c:pt>
                <c:pt idx="74">
                  <c:v>6.3644009930238651E-2</c:v>
                </c:pt>
                <c:pt idx="75">
                  <c:v>6.5024918300600074E-2</c:v>
                </c:pt>
                <c:pt idx="76">
                  <c:v>8.9106677639755206E-3</c:v>
                </c:pt>
                <c:pt idx="77">
                  <c:v>5.3102918940489019E-2</c:v>
                </c:pt>
                <c:pt idx="78">
                  <c:v>1.5585891055694539E-2</c:v>
                </c:pt>
                <c:pt idx="79">
                  <c:v>5.5078852566114937E-2</c:v>
                </c:pt>
                <c:pt idx="80">
                  <c:v>4.7704507124590546E-2</c:v>
                </c:pt>
                <c:pt idx="81">
                  <c:v>1.9695684806574219E-2</c:v>
                </c:pt>
                <c:pt idx="82">
                  <c:v>6.0847349983380171E-2</c:v>
                </c:pt>
                <c:pt idx="83">
                  <c:v>6.9388759896686913E-2</c:v>
                </c:pt>
                <c:pt idx="84">
                  <c:v>7.9343556764237391E-2</c:v>
                </c:pt>
                <c:pt idx="85">
                  <c:v>9.4750620050738546E-2</c:v>
                </c:pt>
                <c:pt idx="86">
                  <c:v>9.4068910911095094E-2</c:v>
                </c:pt>
                <c:pt idx="87">
                  <c:v>2.2261176967984575E-2</c:v>
                </c:pt>
                <c:pt idx="88">
                  <c:v>7.9892427676218278E-2</c:v>
                </c:pt>
                <c:pt idx="89">
                  <c:v>5.7337247928375357E-2</c:v>
                </c:pt>
                <c:pt idx="90">
                  <c:v>9.8081598681899682E-3</c:v>
                </c:pt>
                <c:pt idx="91">
                  <c:v>5.3537276733134131E-2</c:v>
                </c:pt>
                <c:pt idx="92">
                  <c:v>4.7860213121132526E-2</c:v>
                </c:pt>
                <c:pt idx="93">
                  <c:v>6.7698449022115262E-2</c:v>
                </c:pt>
                <c:pt idx="94">
                  <c:v>6.3501181091380948E-2</c:v>
                </c:pt>
                <c:pt idx="95">
                  <c:v>6.5451661552630214E-2</c:v>
                </c:pt>
                <c:pt idx="96">
                  <c:v>8.7132083643145838E-3</c:v>
                </c:pt>
                <c:pt idx="97">
                  <c:v>5.4009258465564439E-2</c:v>
                </c:pt>
                <c:pt idx="98">
                  <c:v>1.5132745950421973E-2</c:v>
                </c:pt>
                <c:pt idx="99">
                  <c:v>5.5403249002202566E-2</c:v>
                </c:pt>
                <c:pt idx="100">
                  <c:v>5.6600353355786989E-2</c:v>
                </c:pt>
                <c:pt idx="101">
                  <c:v>9.0999999999998957E-2</c:v>
                </c:pt>
                <c:pt idx="102">
                  <c:v>8.1318140657541532E-2</c:v>
                </c:pt>
                <c:pt idx="103">
                  <c:v>6.5951497329476985E-2</c:v>
                </c:pt>
                <c:pt idx="104">
                  <c:v>0.1085830557683824</c:v>
                </c:pt>
                <c:pt idx="105">
                  <c:v>6.0248153498675919E-2</c:v>
                </c:pt>
                <c:pt idx="106">
                  <c:v>9.5917673032656622E-2</c:v>
                </c:pt>
                <c:pt idx="107">
                  <c:v>5.1437340522230778E-2</c:v>
                </c:pt>
                <c:pt idx="108">
                  <c:v>6.8316908595161041E-2</c:v>
                </c:pt>
                <c:pt idx="109">
                  <c:v>5.1292494577666201E-2</c:v>
                </c:pt>
                <c:pt idx="110">
                  <c:v>7.0502482225804811E-2</c:v>
                </c:pt>
                <c:pt idx="111">
                  <c:v>6.9873600164869293E-2</c:v>
                </c:pt>
                <c:pt idx="112">
                  <c:v>3.3600595232822161E-2</c:v>
                </c:pt>
                <c:pt idx="113">
                  <c:v>3.3130650461465169E-2</c:v>
                </c:pt>
                <c:pt idx="114">
                  <c:v>6.9788251160203943E-2</c:v>
                </c:pt>
                <c:pt idx="115">
                  <c:v>3.1031596800682803E-2</c:v>
                </c:pt>
                <c:pt idx="116">
                  <c:v>6.8482990588904891E-2</c:v>
                </c:pt>
                <c:pt idx="117">
                  <c:v>4.4902115763070682E-2</c:v>
                </c:pt>
                <c:pt idx="118">
                  <c:v>5.1292494577666894E-2</c:v>
                </c:pt>
                <c:pt idx="119">
                  <c:v>2.0591260281957067E-3</c:v>
                </c:pt>
                <c:pt idx="120">
                  <c:v>9.3037626796925506E-3</c:v>
                </c:pt>
                <c:pt idx="121">
                  <c:v>6.9678117081334742E-2</c:v>
                </c:pt>
                <c:pt idx="122">
                  <c:v>1.5190786681406835E-2</c:v>
                </c:pt>
                <c:pt idx="123">
                  <c:v>3.2117907777439232E-2</c:v>
                </c:pt>
                <c:pt idx="124">
                  <c:v>2.3220680437921314E-2</c:v>
                </c:pt>
                <c:pt idx="125">
                  <c:v>2.3189652865018298E-2</c:v>
                </c:pt>
                <c:pt idx="126">
                  <c:v>0.1400402799197403</c:v>
                </c:pt>
                <c:pt idx="127">
                  <c:v>4.5177427992304758E-2</c:v>
                </c:pt>
                <c:pt idx="128">
                  <c:v>9.567047611462795E-2</c:v>
                </c:pt>
                <c:pt idx="129">
                  <c:v>2.2004544985070273E-2</c:v>
                </c:pt>
                <c:pt idx="130">
                  <c:v>5.4049606844084365E-2</c:v>
                </c:pt>
                <c:pt idx="131">
                  <c:v>8.4994352753578487E-2</c:v>
                </c:pt>
                <c:pt idx="132">
                  <c:v>5.5194927303146797E-2</c:v>
                </c:pt>
                <c:pt idx="133">
                  <c:v>3.5481262660733356E-2</c:v>
                </c:pt>
                <c:pt idx="134">
                  <c:v>6.0538913105536087E-2</c:v>
                </c:pt>
                <c:pt idx="135">
                  <c:v>2.9176017548664741E-2</c:v>
                </c:pt>
                <c:pt idx="136">
                  <c:v>0.12592219820190304</c:v>
                </c:pt>
                <c:pt idx="137">
                  <c:v>2.7759682995306924E-2</c:v>
                </c:pt>
                <c:pt idx="138">
                  <c:v>6.7160107206586342E-2</c:v>
                </c:pt>
                <c:pt idx="139">
                  <c:v>2.6907248094146716E-2</c:v>
                </c:pt>
                <c:pt idx="140">
                  <c:v>3.3466998670331524E-2</c:v>
                </c:pt>
                <c:pt idx="141">
                  <c:v>4.5092349683730867E-2</c:v>
                </c:pt>
                <c:pt idx="142">
                  <c:v>3.6041087663942512E-2</c:v>
                </c:pt>
                <c:pt idx="143">
                  <c:v>7.7374155892001306E-2</c:v>
                </c:pt>
                <c:pt idx="144">
                  <c:v>7.0377837420594391E-2</c:v>
                </c:pt>
                <c:pt idx="145">
                  <c:v>7.4432519774626144E-2</c:v>
                </c:pt>
                <c:pt idx="146">
                  <c:v>7.9042773230700164E-2</c:v>
                </c:pt>
                <c:pt idx="147">
                  <c:v>1.0875660899458283E-2</c:v>
                </c:pt>
                <c:pt idx="148">
                  <c:v>6.7401186933170737E-2</c:v>
                </c:pt>
                <c:pt idx="149">
                  <c:v>3.2521377584598256E-2</c:v>
                </c:pt>
                <c:pt idx="150">
                  <c:v>2.5019992006395785E-2</c:v>
                </c:pt>
                <c:pt idx="151">
                  <c:v>6.6713117150976428E-2</c:v>
                </c:pt>
                <c:pt idx="152">
                  <c:v>5.8137767415009367E-3</c:v>
                </c:pt>
                <c:pt idx="153">
                  <c:v>4.7139367836234777E-2</c:v>
                </c:pt>
                <c:pt idx="154">
                  <c:v>7.0968725506379809E-2</c:v>
                </c:pt>
                <c:pt idx="155">
                  <c:v>6.412487816751797E-3</c:v>
                </c:pt>
                <c:pt idx="156">
                  <c:v>2.4870866490738133E-2</c:v>
                </c:pt>
                <c:pt idx="157">
                  <c:v>3.3271008400706008E-2</c:v>
                </c:pt>
                <c:pt idx="158">
                  <c:v>3.8827825074294629E-2</c:v>
                </c:pt>
                <c:pt idx="159">
                  <c:v>2.7259493759055127E-2</c:v>
                </c:pt>
                <c:pt idx="160">
                  <c:v>3.453230371695281E-2</c:v>
                </c:pt>
                <c:pt idx="161">
                  <c:v>5.2950165249977151E-2</c:v>
                </c:pt>
                <c:pt idx="162">
                  <c:v>3.6922621792064507E-2</c:v>
                </c:pt>
                <c:pt idx="163">
                  <c:v>7.9357671336803048E-2</c:v>
                </c:pt>
                <c:pt idx="164">
                  <c:v>6.9533876635779701E-2</c:v>
                </c:pt>
                <c:pt idx="165">
                  <c:v>7.5202393578927593E-2</c:v>
                </c:pt>
                <c:pt idx="166">
                  <c:v>7.9509747830062552E-2</c:v>
                </c:pt>
                <c:pt idx="167">
                  <c:v>8.4380092438926437E-3</c:v>
                </c:pt>
                <c:pt idx="168">
                  <c:v>6.8447059834591983E-2</c:v>
                </c:pt>
                <c:pt idx="169">
                  <c:v>3.2222352490158958E-2</c:v>
                </c:pt>
                <c:pt idx="170">
                  <c:v>2.5028783430284991E-2</c:v>
                </c:pt>
                <c:pt idx="171">
                  <c:v>6.7337953636859127E-2</c:v>
                </c:pt>
                <c:pt idx="172">
                  <c:v>4.4944410108511777E-3</c:v>
                </c:pt>
                <c:pt idx="173">
                  <c:v>5.0543050956585331E-2</c:v>
                </c:pt>
                <c:pt idx="174">
                  <c:v>7.0727646645424053E-2</c:v>
                </c:pt>
                <c:pt idx="175">
                  <c:v>6.5513357416630532E-3</c:v>
                </c:pt>
                <c:pt idx="176">
                  <c:v>2.4423758924457476E-2</c:v>
                </c:pt>
                <c:pt idx="177">
                  <c:v>3.0866162702868155E-2</c:v>
                </c:pt>
                <c:pt idx="178">
                  <c:v>3.8655918046271436E-2</c:v>
                </c:pt>
                <c:pt idx="179">
                  <c:v>2.7828043409479798E-2</c:v>
                </c:pt>
                <c:pt idx="180">
                  <c:v>3.3084739684631138E-2</c:v>
                </c:pt>
                <c:pt idx="181">
                  <c:v>5.3308535901859078E-2</c:v>
                </c:pt>
                <c:pt idx="182">
                  <c:v>3.2961189298930764E-2</c:v>
                </c:pt>
                <c:pt idx="183">
                  <c:v>7.9122436767329801E-2</c:v>
                </c:pt>
                <c:pt idx="184">
                  <c:v>6.8757254162742962E-2</c:v>
                </c:pt>
                <c:pt idx="185">
                  <c:v>0.10308617754092837</c:v>
                </c:pt>
                <c:pt idx="186">
                  <c:v>7.9458416797719783E-2</c:v>
                </c:pt>
                <c:pt idx="187">
                  <c:v>9.6519428096140478E-3</c:v>
                </c:pt>
                <c:pt idx="188">
                  <c:v>7.1196629133691472E-2</c:v>
                </c:pt>
                <c:pt idx="189">
                  <c:v>3.1918019988713693E-2</c:v>
                </c:pt>
                <c:pt idx="190">
                  <c:v>2.4620316813558234E-2</c:v>
                </c:pt>
                <c:pt idx="191">
                  <c:v>6.6515862769718076E-2</c:v>
                </c:pt>
                <c:pt idx="192">
                  <c:v>4.4045431091115275E-3</c:v>
                </c:pt>
                <c:pt idx="193">
                  <c:v>4.8614812557490762E-2</c:v>
                </c:pt>
                <c:pt idx="194">
                  <c:v>7.0112195800731081E-2</c:v>
                </c:pt>
                <c:pt idx="195">
                  <c:v>7.1021123618239361E-3</c:v>
                </c:pt>
                <c:pt idx="196">
                  <c:v>2.3800000000001795E-2</c:v>
                </c:pt>
                <c:pt idx="197">
                  <c:v>3.3969986753014242E-2</c:v>
                </c:pt>
                <c:pt idx="198">
                  <c:v>3.7497733264824806E-2</c:v>
                </c:pt>
                <c:pt idx="199">
                  <c:v>2.7336422589650584E-2</c:v>
                </c:pt>
                <c:pt idx="200">
                  <c:v>3.5046255149441943E-2</c:v>
                </c:pt>
                <c:pt idx="201">
                  <c:v>5.2331634791969193E-2</c:v>
                </c:pt>
                <c:pt idx="202">
                  <c:v>3.8204711751300809E-2</c:v>
                </c:pt>
                <c:pt idx="203">
                  <c:v>7.9272946204868786E-2</c:v>
                </c:pt>
                <c:pt idx="204">
                  <c:v>7.0154116058857796E-2</c:v>
                </c:pt>
                <c:pt idx="205">
                  <c:v>7.3160098414367242E-2</c:v>
                </c:pt>
                <c:pt idx="206">
                  <c:v>7.9852113309540118E-2</c:v>
                </c:pt>
                <c:pt idx="207">
                  <c:v>6.6573267908394971E-3</c:v>
                </c:pt>
                <c:pt idx="208">
                  <c:v>6.7119296778201679E-2</c:v>
                </c:pt>
                <c:pt idx="209">
                  <c:v>3.2649655434629617E-2</c:v>
                </c:pt>
                <c:pt idx="210">
                  <c:v>2.7124896313166998E-2</c:v>
                </c:pt>
                <c:pt idx="211">
                  <c:v>6.6713117150976428E-2</c:v>
                </c:pt>
                <c:pt idx="212">
                  <c:v>4.0249223595013629E-3</c:v>
                </c:pt>
                <c:pt idx="213">
                  <c:v>5.0629635590234701E-2</c:v>
                </c:pt>
                <c:pt idx="214">
                  <c:v>6.9722019477348005E-2</c:v>
                </c:pt>
                <c:pt idx="215">
                  <c:v>6.7052218456950799E-3</c:v>
                </c:pt>
                <c:pt idx="216">
                  <c:v>2.3076394865751547E-2</c:v>
                </c:pt>
                <c:pt idx="217">
                  <c:v>3.124739989182896E-2</c:v>
                </c:pt>
                <c:pt idx="218">
                  <c:v>3.7721611842548665E-2</c:v>
                </c:pt>
                <c:pt idx="219">
                  <c:v>2.744886154287535E-2</c:v>
                </c:pt>
                <c:pt idx="220">
                  <c:v>3.3457435645907543E-2</c:v>
                </c:pt>
                <c:pt idx="221">
                  <c:v>5.2331634791969193E-2</c:v>
                </c:pt>
                <c:pt idx="222">
                  <c:v>3.4576870882135034E-2</c:v>
                </c:pt>
                <c:pt idx="223">
                  <c:v>7.7801799465051349E-2</c:v>
                </c:pt>
                <c:pt idx="224">
                  <c:v>7.0550974479450343E-2</c:v>
                </c:pt>
                <c:pt idx="225">
                  <c:v>7.3120722097089724E-2</c:v>
                </c:pt>
                <c:pt idx="226">
                  <c:v>7.9570094884948706E-2</c:v>
                </c:pt>
                <c:pt idx="227">
                  <c:v>7.4242844773099769E-3</c:v>
                </c:pt>
                <c:pt idx="228">
                  <c:v>6.8963178581037746E-2</c:v>
                </c:pt>
                <c:pt idx="229">
                  <c:v>3.1335602754694429E-2</c:v>
                </c:pt>
                <c:pt idx="230">
                  <c:v>2.4651977608296974E-2</c:v>
                </c:pt>
                <c:pt idx="231">
                  <c:v>6.6285745073884766E-2</c:v>
                </c:pt>
                <c:pt idx="232">
                  <c:v>5.283937925449623E-3</c:v>
                </c:pt>
                <c:pt idx="233">
                  <c:v>4.8415286842070929E-2</c:v>
                </c:pt>
                <c:pt idx="234">
                  <c:v>7.0201139591889977E-2</c:v>
                </c:pt>
                <c:pt idx="235">
                  <c:v>6.2032249677080754E-3</c:v>
                </c:pt>
                <c:pt idx="236">
                  <c:v>2.3434163095789159E-2</c:v>
                </c:pt>
                <c:pt idx="237">
                  <c:v>2.6078343505675363E-2</c:v>
                </c:pt>
                <c:pt idx="238">
                  <c:v>3.8312922102077797E-2</c:v>
                </c:pt>
                <c:pt idx="239">
                  <c:v>2.7835229476328965E-2</c:v>
                </c:pt>
                <c:pt idx="240">
                  <c:v>3.4158454297581048E-2</c:v>
                </c:pt>
                <c:pt idx="241">
                  <c:v>4.8270073544587663E-2</c:v>
                </c:pt>
                <c:pt idx="242">
                  <c:v>3.04821259101112E-2</c:v>
                </c:pt>
                <c:pt idx="243">
                  <c:v>8.0063974420457831E-2</c:v>
                </c:pt>
                <c:pt idx="244">
                  <c:v>6.7432929641236358E-2</c:v>
                </c:pt>
                <c:pt idx="245">
                  <c:v>7.3840097508059033E-2</c:v>
                </c:pt>
                <c:pt idx="246">
                  <c:v>7.9180805754929542E-2</c:v>
                </c:pt>
                <c:pt idx="247">
                  <c:v>7.3783466982792105E-3</c:v>
                </c:pt>
                <c:pt idx="248">
                  <c:v>6.7553830387330205E-2</c:v>
                </c:pt>
                <c:pt idx="249">
                  <c:v>3.0248305737677558E-2</c:v>
                </c:pt>
                <c:pt idx="250">
                  <c:v>2.5463699652644181E-2</c:v>
                </c:pt>
                <c:pt idx="251">
                  <c:v>6.6585884390011257E-2</c:v>
                </c:pt>
                <c:pt idx="252">
                  <c:v>4.390899680022581E-3</c:v>
                </c:pt>
                <c:pt idx="253">
                  <c:v>5.0371817517338227E-2</c:v>
                </c:pt>
                <c:pt idx="254">
                  <c:v>7.0727646645424053E-2</c:v>
                </c:pt>
                <c:pt idx="255">
                  <c:v>4.5607017003971408E-3</c:v>
                </c:pt>
                <c:pt idx="256">
                  <c:v>2.2629184695877352E-2</c:v>
                </c:pt>
                <c:pt idx="257">
                  <c:v>3.3903392160666963E-2</c:v>
                </c:pt>
                <c:pt idx="258">
                  <c:v>3.6766288907095629E-2</c:v>
                </c:pt>
                <c:pt idx="259">
                  <c:v>2.7324714088166047E-2</c:v>
                </c:pt>
                <c:pt idx="260">
                  <c:v>8.7363607984101768E-2</c:v>
                </c:pt>
                <c:pt idx="261">
                  <c:v>0.11340405636483983</c:v>
                </c:pt>
                <c:pt idx="262">
                  <c:v>0.13771347065556117</c:v>
                </c:pt>
                <c:pt idx="263">
                  <c:v>8.8787611748483708E-2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2E29-457D-AE15-6D13D0FAF4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23365120"/>
        <c:axId val="145011200"/>
      </c:lineChart>
      <c:catAx>
        <c:axId val="223365120"/>
        <c:scaling>
          <c:orientation val="minMax"/>
        </c:scaling>
        <c:delete val="0"/>
        <c:axPos val="b"/>
        <c:majorTickMark val="out"/>
        <c:minorTickMark val="none"/>
        <c:tickLblPos val="nextTo"/>
        <c:crossAx val="145011200"/>
        <c:crosses val="autoZero"/>
        <c:auto val="1"/>
        <c:lblAlgn val="ctr"/>
        <c:lblOffset val="100"/>
        <c:noMultiLvlLbl val="0"/>
      </c:catAx>
      <c:valAx>
        <c:axId val="1450112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2336512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txPr>
    <a:bodyPr/>
    <a:lstStyle/>
    <a:p>
      <a:pPr>
        <a:defRPr sz="1600" b="1"/>
      </a:pPr>
      <a:endParaRPr lang="en-US"/>
    </a:p>
  </c:txPr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268" Type="http://schemas.openxmlformats.org/officeDocument/2006/relationships/image" Target="../media/image268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pn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44" Type="http://schemas.openxmlformats.org/officeDocument/2006/relationships/image" Target="../media/image444.jpeg"/><Relationship Id="rId43" Type="http://schemas.openxmlformats.org/officeDocument/2006/relationships/image" Target="../media/image43.pn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pn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eg"/><Relationship Id="rId23" Type="http://schemas.openxmlformats.org/officeDocument/2006/relationships/image" Target="../media/image23.pn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34" Type="http://schemas.openxmlformats.org/officeDocument/2006/relationships/image" Target="../media/image34.pn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pn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46" Type="http://schemas.openxmlformats.org/officeDocument/2006/relationships/image" Target="../media/image446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457" Type="http://schemas.openxmlformats.org/officeDocument/2006/relationships/image" Target="../media/image457.jpeg"/><Relationship Id="rId261" Type="http://schemas.openxmlformats.org/officeDocument/2006/relationships/image" Target="../media/image261.jpeg"/><Relationship Id="rId14" Type="http://schemas.openxmlformats.org/officeDocument/2006/relationships/image" Target="../media/image14.pn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230" Type="http://schemas.openxmlformats.org/officeDocument/2006/relationships/image" Target="../media/image230.jpeg"/><Relationship Id="rId25" Type="http://schemas.openxmlformats.org/officeDocument/2006/relationships/image" Target="../media/image25.pn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9" Type="http://schemas.openxmlformats.org/officeDocument/2006/relationships/image" Target="../media/image9.pn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16" Type="http://schemas.openxmlformats.org/officeDocument/2006/relationships/image" Target="../media/image16.pn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58" Type="http://schemas.openxmlformats.org/officeDocument/2006/relationships/image" Target="../media/image58.pn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18" Type="http://schemas.openxmlformats.org/officeDocument/2006/relationships/image" Target="../media/image18.png"/><Relationship Id="rId265" Type="http://schemas.openxmlformats.org/officeDocument/2006/relationships/image" Target="../media/image265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pn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31" Type="http://schemas.openxmlformats.org/officeDocument/2006/relationships/image" Target="../media/image431.jpeg"/><Relationship Id="rId452" Type="http://schemas.openxmlformats.org/officeDocument/2006/relationships/image" Target="../media/image452.jpeg"/><Relationship Id="rId30" Type="http://schemas.openxmlformats.org/officeDocument/2006/relationships/image" Target="../media/image30.pn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400" Type="http://schemas.openxmlformats.org/officeDocument/2006/relationships/image" Target="../media/image400.jpeg"/><Relationship Id="rId421" Type="http://schemas.openxmlformats.org/officeDocument/2006/relationships/image" Target="../media/image421.jpeg"/><Relationship Id="rId442" Type="http://schemas.openxmlformats.org/officeDocument/2006/relationships/image" Target="../media/image442.jpeg"/><Relationship Id="rId463" Type="http://schemas.openxmlformats.org/officeDocument/2006/relationships/image" Target="../media/image463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pn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32" Type="http://schemas.openxmlformats.org/officeDocument/2006/relationships/image" Target="../media/image432.jpeg"/><Relationship Id="rId453" Type="http://schemas.openxmlformats.org/officeDocument/2006/relationships/image" Target="../media/image453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22" Type="http://schemas.openxmlformats.org/officeDocument/2006/relationships/image" Target="../media/image422.jpeg"/><Relationship Id="rId443" Type="http://schemas.openxmlformats.org/officeDocument/2006/relationships/image" Target="../media/image443.jpeg"/><Relationship Id="rId464" Type="http://schemas.openxmlformats.org/officeDocument/2006/relationships/image" Target="../media/image464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11" Type="http://schemas.openxmlformats.org/officeDocument/2006/relationships/image" Target="../media/image11.pn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22" Type="http://schemas.openxmlformats.org/officeDocument/2006/relationships/image" Target="../media/image22.pn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pn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271" Type="http://schemas.openxmlformats.org/officeDocument/2006/relationships/image" Target="../media/image271.jpeg"/><Relationship Id="rId24" Type="http://schemas.openxmlformats.org/officeDocument/2006/relationships/image" Target="../media/image24.pn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15" Type="http://schemas.openxmlformats.org/officeDocument/2006/relationships/image" Target="../media/image15.pn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427" Type="http://schemas.openxmlformats.org/officeDocument/2006/relationships/image" Target="../media/image427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48" Type="http://schemas.openxmlformats.org/officeDocument/2006/relationships/image" Target="../media/image48.pn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1" Type="http://schemas.openxmlformats.org/officeDocument/2006/relationships/image" Target="../media/image1.pn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39" Type="http://schemas.openxmlformats.org/officeDocument/2006/relationships/image" Target="../media/image39.pn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50" Type="http://schemas.openxmlformats.org/officeDocument/2006/relationships/image" Target="../media/image50.pn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39</xdr:col>
      <xdr:colOff>71307</xdr:colOff>
      <xdr:row>7</xdr:row>
      <xdr:rowOff>32743</xdr:rowOff>
    </xdr:from>
    <xdr:to>
      <xdr:col>58</xdr:col>
      <xdr:colOff>103908</xdr:colOff>
      <xdr:row>36</xdr:row>
      <xdr:rowOff>22266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941387</xdr:colOff>
      <xdr:row>1</xdr:row>
      <xdr:rowOff>1</xdr:rowOff>
    </xdr:from>
    <xdr:to>
      <xdr:col>2</xdr:col>
      <xdr:colOff>1196975</xdr:colOff>
      <xdr:row>2</xdr:row>
      <xdr:rowOff>1</xdr:rowOff>
    </xdr:to>
    <xdr:pic>
      <xdr:nvPicPr>
        <xdr:cNvPr id="2" name="그림 1" descr="1_1_5_1.bmp"/>
        <xdr:cNvPicPr>
          <a:picLocks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885950" y="11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</xdr:row>
      <xdr:rowOff>1</xdr:rowOff>
    </xdr:from>
    <xdr:to>
      <xdr:col>4</xdr:col>
      <xdr:colOff>0</xdr:colOff>
      <xdr:row>2</xdr:row>
      <xdr:rowOff>1</xdr:rowOff>
    </xdr:to>
    <xdr:pic>
      <xdr:nvPicPr>
        <xdr:cNvPr id="3" name="그림 2" descr="1_1_6_1.bmp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086100" y="11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</xdr:row>
      <xdr:rowOff>1</xdr:rowOff>
    </xdr:from>
    <xdr:to>
      <xdr:col>2</xdr:col>
      <xdr:colOff>1196975</xdr:colOff>
      <xdr:row>3</xdr:row>
      <xdr:rowOff>1</xdr:rowOff>
    </xdr:to>
    <xdr:pic>
      <xdr:nvPicPr>
        <xdr:cNvPr id="4" name="그림 3" descr="1_1_7_1.bmp"/>
        <xdr:cNvPicPr>
          <a:picLocks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885950" y="23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</xdr:row>
      <xdr:rowOff>1</xdr:rowOff>
    </xdr:from>
    <xdr:to>
      <xdr:col>4</xdr:col>
      <xdr:colOff>0</xdr:colOff>
      <xdr:row>3</xdr:row>
      <xdr:rowOff>1</xdr:rowOff>
    </xdr:to>
    <xdr:pic>
      <xdr:nvPicPr>
        <xdr:cNvPr id="5" name="그림 4" descr="1_1_8_1.bmp"/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086100" y="23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</xdr:row>
      <xdr:rowOff>1</xdr:rowOff>
    </xdr:from>
    <xdr:to>
      <xdr:col>2</xdr:col>
      <xdr:colOff>1196975</xdr:colOff>
      <xdr:row>4</xdr:row>
      <xdr:rowOff>1</xdr:rowOff>
    </xdr:to>
    <xdr:pic>
      <xdr:nvPicPr>
        <xdr:cNvPr id="6" name="그림 5" descr="1_2_5_1.bmp"/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885950" y="35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</xdr:row>
      <xdr:rowOff>1</xdr:rowOff>
    </xdr:from>
    <xdr:to>
      <xdr:col>4</xdr:col>
      <xdr:colOff>0</xdr:colOff>
      <xdr:row>4</xdr:row>
      <xdr:rowOff>1</xdr:rowOff>
    </xdr:to>
    <xdr:pic>
      <xdr:nvPicPr>
        <xdr:cNvPr id="7" name="그림 6" descr="1_2_6_1.bmp"/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3086100" y="35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</xdr:row>
      <xdr:rowOff>1</xdr:rowOff>
    </xdr:from>
    <xdr:to>
      <xdr:col>2</xdr:col>
      <xdr:colOff>1196975</xdr:colOff>
      <xdr:row>5</xdr:row>
      <xdr:rowOff>1</xdr:rowOff>
    </xdr:to>
    <xdr:pic>
      <xdr:nvPicPr>
        <xdr:cNvPr id="8" name="그림 7" descr="1_2_7_1.bmp"/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885950" y="47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</xdr:row>
      <xdr:rowOff>1</xdr:rowOff>
    </xdr:from>
    <xdr:to>
      <xdr:col>4</xdr:col>
      <xdr:colOff>0</xdr:colOff>
      <xdr:row>5</xdr:row>
      <xdr:rowOff>1</xdr:rowOff>
    </xdr:to>
    <xdr:pic>
      <xdr:nvPicPr>
        <xdr:cNvPr id="9" name="그림 8" descr="1_2_8_1.bmp"/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086100" y="47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</xdr:row>
      <xdr:rowOff>1</xdr:rowOff>
    </xdr:from>
    <xdr:to>
      <xdr:col>2</xdr:col>
      <xdr:colOff>1196975</xdr:colOff>
      <xdr:row>6</xdr:row>
      <xdr:rowOff>1</xdr:rowOff>
    </xdr:to>
    <xdr:pic>
      <xdr:nvPicPr>
        <xdr:cNvPr id="10" name="그림 9" descr="1_3_5_1.bmp"/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885950" y="59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</xdr:row>
      <xdr:rowOff>1</xdr:rowOff>
    </xdr:from>
    <xdr:to>
      <xdr:col>4</xdr:col>
      <xdr:colOff>0</xdr:colOff>
      <xdr:row>6</xdr:row>
      <xdr:rowOff>1</xdr:rowOff>
    </xdr:to>
    <xdr:pic>
      <xdr:nvPicPr>
        <xdr:cNvPr id="11" name="그림 10" descr="1_3_6_1.bmp"/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086100" y="59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</xdr:row>
      <xdr:rowOff>1</xdr:rowOff>
    </xdr:from>
    <xdr:to>
      <xdr:col>2</xdr:col>
      <xdr:colOff>1196975</xdr:colOff>
      <xdr:row>7</xdr:row>
      <xdr:rowOff>1</xdr:rowOff>
    </xdr:to>
    <xdr:pic>
      <xdr:nvPicPr>
        <xdr:cNvPr id="12" name="그림 11" descr="1_3_7_1.bmp"/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885950" y="71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</xdr:row>
      <xdr:rowOff>1</xdr:rowOff>
    </xdr:from>
    <xdr:to>
      <xdr:col>4</xdr:col>
      <xdr:colOff>0</xdr:colOff>
      <xdr:row>7</xdr:row>
      <xdr:rowOff>1</xdr:rowOff>
    </xdr:to>
    <xdr:pic>
      <xdr:nvPicPr>
        <xdr:cNvPr id="13" name="그림 12" descr="1_3_8_1.bmp"/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086100" y="71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</xdr:row>
      <xdr:rowOff>1</xdr:rowOff>
    </xdr:from>
    <xdr:to>
      <xdr:col>2</xdr:col>
      <xdr:colOff>1196975</xdr:colOff>
      <xdr:row>8</xdr:row>
      <xdr:rowOff>1</xdr:rowOff>
    </xdr:to>
    <xdr:pic>
      <xdr:nvPicPr>
        <xdr:cNvPr id="14" name="그림 13" descr="1_4_5_1.bmp"/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885950" y="83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</xdr:row>
      <xdr:rowOff>1</xdr:rowOff>
    </xdr:from>
    <xdr:to>
      <xdr:col>4</xdr:col>
      <xdr:colOff>0</xdr:colOff>
      <xdr:row>8</xdr:row>
      <xdr:rowOff>1</xdr:rowOff>
    </xdr:to>
    <xdr:pic>
      <xdr:nvPicPr>
        <xdr:cNvPr id="15" name="그림 14" descr="1_4_6_1.bmp"/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086100" y="83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</xdr:row>
      <xdr:rowOff>1</xdr:rowOff>
    </xdr:from>
    <xdr:to>
      <xdr:col>2</xdr:col>
      <xdr:colOff>1196975</xdr:colOff>
      <xdr:row>9</xdr:row>
      <xdr:rowOff>1</xdr:rowOff>
    </xdr:to>
    <xdr:pic>
      <xdr:nvPicPr>
        <xdr:cNvPr id="16" name="그림 15" descr="1_4_7_1.bmp"/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885950" y="95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</xdr:row>
      <xdr:rowOff>1</xdr:rowOff>
    </xdr:from>
    <xdr:to>
      <xdr:col>4</xdr:col>
      <xdr:colOff>0</xdr:colOff>
      <xdr:row>9</xdr:row>
      <xdr:rowOff>1</xdr:rowOff>
    </xdr:to>
    <xdr:pic>
      <xdr:nvPicPr>
        <xdr:cNvPr id="17" name="그림 16" descr="1_4_8_1.bmp"/>
        <xdr:cNvPicPr>
          <a:picLocks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086100" y="95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</xdr:row>
      <xdr:rowOff>1</xdr:rowOff>
    </xdr:from>
    <xdr:to>
      <xdr:col>2</xdr:col>
      <xdr:colOff>1196975</xdr:colOff>
      <xdr:row>10</xdr:row>
      <xdr:rowOff>1</xdr:rowOff>
    </xdr:to>
    <xdr:pic>
      <xdr:nvPicPr>
        <xdr:cNvPr id="18" name="그림 17" descr="1_5_5_1.bmp"/>
        <xdr:cNvPicPr>
          <a:picLocks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885950" y="107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</xdr:row>
      <xdr:rowOff>1</xdr:rowOff>
    </xdr:from>
    <xdr:to>
      <xdr:col>4</xdr:col>
      <xdr:colOff>0</xdr:colOff>
      <xdr:row>10</xdr:row>
      <xdr:rowOff>1</xdr:rowOff>
    </xdr:to>
    <xdr:pic>
      <xdr:nvPicPr>
        <xdr:cNvPr id="19" name="그림 18" descr="1_5_6_1.bmp"/>
        <xdr:cNvPicPr>
          <a:picLocks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3086100" y="107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</xdr:row>
      <xdr:rowOff>1</xdr:rowOff>
    </xdr:from>
    <xdr:to>
      <xdr:col>2</xdr:col>
      <xdr:colOff>1196975</xdr:colOff>
      <xdr:row>11</xdr:row>
      <xdr:rowOff>1</xdr:rowOff>
    </xdr:to>
    <xdr:pic>
      <xdr:nvPicPr>
        <xdr:cNvPr id="20" name="그림 19" descr="1_5_7_1.bmp"/>
        <xdr:cNvPicPr>
          <a:picLocks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885950" y="119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</xdr:row>
      <xdr:rowOff>1</xdr:rowOff>
    </xdr:from>
    <xdr:to>
      <xdr:col>4</xdr:col>
      <xdr:colOff>0</xdr:colOff>
      <xdr:row>11</xdr:row>
      <xdr:rowOff>1</xdr:rowOff>
    </xdr:to>
    <xdr:pic>
      <xdr:nvPicPr>
        <xdr:cNvPr id="21" name="그림 20" descr="1_5_8_1.bmp"/>
        <xdr:cNvPicPr>
          <a:picLocks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3086100" y="119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</xdr:row>
      <xdr:rowOff>1</xdr:rowOff>
    </xdr:from>
    <xdr:to>
      <xdr:col>2</xdr:col>
      <xdr:colOff>1196975</xdr:colOff>
      <xdr:row>12</xdr:row>
      <xdr:rowOff>1</xdr:rowOff>
    </xdr:to>
    <xdr:pic>
      <xdr:nvPicPr>
        <xdr:cNvPr id="22" name="그림 21" descr="1_6_5_1.bmp"/>
        <xdr:cNvPicPr>
          <a:picLocks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885950" y="130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</xdr:row>
      <xdr:rowOff>1</xdr:rowOff>
    </xdr:from>
    <xdr:to>
      <xdr:col>4</xdr:col>
      <xdr:colOff>0</xdr:colOff>
      <xdr:row>12</xdr:row>
      <xdr:rowOff>1</xdr:rowOff>
    </xdr:to>
    <xdr:pic>
      <xdr:nvPicPr>
        <xdr:cNvPr id="23" name="그림 22" descr="1_6_6_1.bmp"/>
        <xdr:cNvPicPr>
          <a:picLocks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3086100" y="130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</xdr:row>
      <xdr:rowOff>1</xdr:rowOff>
    </xdr:from>
    <xdr:to>
      <xdr:col>2</xdr:col>
      <xdr:colOff>1196975</xdr:colOff>
      <xdr:row>13</xdr:row>
      <xdr:rowOff>1</xdr:rowOff>
    </xdr:to>
    <xdr:pic>
      <xdr:nvPicPr>
        <xdr:cNvPr id="24" name="그림 23" descr="1_6_7_1.bmp"/>
        <xdr:cNvPicPr>
          <a:picLocks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1885950" y="142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</xdr:row>
      <xdr:rowOff>1</xdr:rowOff>
    </xdr:from>
    <xdr:to>
      <xdr:col>4</xdr:col>
      <xdr:colOff>0</xdr:colOff>
      <xdr:row>13</xdr:row>
      <xdr:rowOff>1</xdr:rowOff>
    </xdr:to>
    <xdr:pic>
      <xdr:nvPicPr>
        <xdr:cNvPr id="25" name="그림 24" descr="1_6_8_1.bmp"/>
        <xdr:cNvPicPr>
          <a:picLocks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3086100" y="142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</xdr:row>
      <xdr:rowOff>1</xdr:rowOff>
    </xdr:from>
    <xdr:to>
      <xdr:col>2</xdr:col>
      <xdr:colOff>1196975</xdr:colOff>
      <xdr:row>14</xdr:row>
      <xdr:rowOff>1</xdr:rowOff>
    </xdr:to>
    <xdr:pic>
      <xdr:nvPicPr>
        <xdr:cNvPr id="26" name="그림 25" descr="1_7_5_1.bmp"/>
        <xdr:cNvPicPr>
          <a:picLocks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885950" y="154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</xdr:row>
      <xdr:rowOff>1</xdr:rowOff>
    </xdr:from>
    <xdr:to>
      <xdr:col>4</xdr:col>
      <xdr:colOff>0</xdr:colOff>
      <xdr:row>14</xdr:row>
      <xdr:rowOff>1</xdr:rowOff>
    </xdr:to>
    <xdr:pic>
      <xdr:nvPicPr>
        <xdr:cNvPr id="27" name="그림 26" descr="1_7_6_1.bmp"/>
        <xdr:cNvPicPr>
          <a:picLocks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3086100" y="154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</xdr:row>
      <xdr:rowOff>1</xdr:rowOff>
    </xdr:from>
    <xdr:to>
      <xdr:col>2</xdr:col>
      <xdr:colOff>1196975</xdr:colOff>
      <xdr:row>15</xdr:row>
      <xdr:rowOff>1</xdr:rowOff>
    </xdr:to>
    <xdr:pic>
      <xdr:nvPicPr>
        <xdr:cNvPr id="28" name="그림 27" descr="1_7_7_1.bmp"/>
        <xdr:cNvPicPr>
          <a:picLocks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885950" y="166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</xdr:row>
      <xdr:rowOff>1</xdr:rowOff>
    </xdr:from>
    <xdr:to>
      <xdr:col>4</xdr:col>
      <xdr:colOff>0</xdr:colOff>
      <xdr:row>15</xdr:row>
      <xdr:rowOff>1</xdr:rowOff>
    </xdr:to>
    <xdr:pic>
      <xdr:nvPicPr>
        <xdr:cNvPr id="29" name="그림 28" descr="1_7_8_1.bmp"/>
        <xdr:cNvPicPr>
          <a:picLocks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3086100" y="166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</xdr:row>
      <xdr:rowOff>1</xdr:rowOff>
    </xdr:from>
    <xdr:to>
      <xdr:col>2</xdr:col>
      <xdr:colOff>1196975</xdr:colOff>
      <xdr:row>16</xdr:row>
      <xdr:rowOff>1</xdr:rowOff>
    </xdr:to>
    <xdr:pic>
      <xdr:nvPicPr>
        <xdr:cNvPr id="30" name="그림 29" descr="1_8_5_1.bmp"/>
        <xdr:cNvPicPr>
          <a:picLocks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885950" y="178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</xdr:row>
      <xdr:rowOff>1</xdr:rowOff>
    </xdr:from>
    <xdr:to>
      <xdr:col>4</xdr:col>
      <xdr:colOff>0</xdr:colOff>
      <xdr:row>16</xdr:row>
      <xdr:rowOff>1</xdr:rowOff>
    </xdr:to>
    <xdr:pic>
      <xdr:nvPicPr>
        <xdr:cNvPr id="31" name="그림 30" descr="1_8_6_1.bmp"/>
        <xdr:cNvPicPr>
          <a:picLocks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3086100" y="178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</xdr:row>
      <xdr:rowOff>1</xdr:rowOff>
    </xdr:from>
    <xdr:to>
      <xdr:col>2</xdr:col>
      <xdr:colOff>1196975</xdr:colOff>
      <xdr:row>17</xdr:row>
      <xdr:rowOff>1</xdr:rowOff>
    </xdr:to>
    <xdr:pic>
      <xdr:nvPicPr>
        <xdr:cNvPr id="32" name="그림 31" descr="1_8_7_1.bmp"/>
        <xdr:cNvPicPr>
          <a:picLocks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885950" y="190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</xdr:row>
      <xdr:rowOff>1</xdr:rowOff>
    </xdr:from>
    <xdr:to>
      <xdr:col>4</xdr:col>
      <xdr:colOff>0</xdr:colOff>
      <xdr:row>17</xdr:row>
      <xdr:rowOff>1</xdr:rowOff>
    </xdr:to>
    <xdr:pic>
      <xdr:nvPicPr>
        <xdr:cNvPr id="33" name="그림 32" descr="1_8_8_1.bmp"/>
        <xdr:cNvPicPr>
          <a:picLocks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3086100" y="190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</xdr:row>
      <xdr:rowOff>1</xdr:rowOff>
    </xdr:from>
    <xdr:to>
      <xdr:col>2</xdr:col>
      <xdr:colOff>1196975</xdr:colOff>
      <xdr:row>18</xdr:row>
      <xdr:rowOff>1</xdr:rowOff>
    </xdr:to>
    <xdr:pic>
      <xdr:nvPicPr>
        <xdr:cNvPr id="34" name="그림 33" descr="1_9_5_1.bmp"/>
        <xdr:cNvPicPr>
          <a:picLocks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885950" y="202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</xdr:row>
      <xdr:rowOff>1</xdr:rowOff>
    </xdr:from>
    <xdr:to>
      <xdr:col>4</xdr:col>
      <xdr:colOff>0</xdr:colOff>
      <xdr:row>18</xdr:row>
      <xdr:rowOff>1</xdr:rowOff>
    </xdr:to>
    <xdr:pic>
      <xdr:nvPicPr>
        <xdr:cNvPr id="35" name="그림 34" descr="1_9_6_1.bmp"/>
        <xdr:cNvPicPr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086100" y="202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</xdr:row>
      <xdr:rowOff>1</xdr:rowOff>
    </xdr:from>
    <xdr:to>
      <xdr:col>2</xdr:col>
      <xdr:colOff>1196975</xdr:colOff>
      <xdr:row>19</xdr:row>
      <xdr:rowOff>1</xdr:rowOff>
    </xdr:to>
    <xdr:pic>
      <xdr:nvPicPr>
        <xdr:cNvPr id="36" name="그림 35" descr="1_9_7_1.bmp"/>
        <xdr:cNvPicPr>
          <a:picLocks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885950" y="214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</xdr:row>
      <xdr:rowOff>1</xdr:rowOff>
    </xdr:from>
    <xdr:to>
      <xdr:col>4</xdr:col>
      <xdr:colOff>0</xdr:colOff>
      <xdr:row>19</xdr:row>
      <xdr:rowOff>1</xdr:rowOff>
    </xdr:to>
    <xdr:pic>
      <xdr:nvPicPr>
        <xdr:cNvPr id="37" name="그림 36" descr="1_9_8_1.bmp"/>
        <xdr:cNvPicPr>
          <a:picLocks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3086100" y="214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</xdr:row>
      <xdr:rowOff>1</xdr:rowOff>
    </xdr:from>
    <xdr:to>
      <xdr:col>2</xdr:col>
      <xdr:colOff>1196975</xdr:colOff>
      <xdr:row>20</xdr:row>
      <xdr:rowOff>1</xdr:rowOff>
    </xdr:to>
    <xdr:pic>
      <xdr:nvPicPr>
        <xdr:cNvPr id="38" name="그림 37" descr="1_10_5_1.bmp"/>
        <xdr:cNvPicPr>
          <a:picLocks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1885950" y="226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</xdr:row>
      <xdr:rowOff>1</xdr:rowOff>
    </xdr:from>
    <xdr:to>
      <xdr:col>4</xdr:col>
      <xdr:colOff>0</xdr:colOff>
      <xdr:row>20</xdr:row>
      <xdr:rowOff>1</xdr:rowOff>
    </xdr:to>
    <xdr:pic>
      <xdr:nvPicPr>
        <xdr:cNvPr id="39" name="그림 38" descr="1_10_6_1.bmp"/>
        <xdr:cNvPicPr>
          <a:picLocks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086100" y="226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</xdr:row>
      <xdr:rowOff>1</xdr:rowOff>
    </xdr:from>
    <xdr:to>
      <xdr:col>2</xdr:col>
      <xdr:colOff>1196975</xdr:colOff>
      <xdr:row>21</xdr:row>
      <xdr:rowOff>1</xdr:rowOff>
    </xdr:to>
    <xdr:pic>
      <xdr:nvPicPr>
        <xdr:cNvPr id="40" name="그림 39" descr="1_10_7_1.bmp"/>
        <xdr:cNvPicPr>
          <a:picLocks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885950" y="238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</xdr:row>
      <xdr:rowOff>1</xdr:rowOff>
    </xdr:from>
    <xdr:to>
      <xdr:col>4</xdr:col>
      <xdr:colOff>0</xdr:colOff>
      <xdr:row>21</xdr:row>
      <xdr:rowOff>1</xdr:rowOff>
    </xdr:to>
    <xdr:pic>
      <xdr:nvPicPr>
        <xdr:cNvPr id="41" name="그림 40" descr="1_10_8_1.bmp"/>
        <xdr:cNvPicPr>
          <a:picLocks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3086100" y="238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</xdr:row>
      <xdr:rowOff>1</xdr:rowOff>
    </xdr:from>
    <xdr:to>
      <xdr:col>2</xdr:col>
      <xdr:colOff>1196975</xdr:colOff>
      <xdr:row>22</xdr:row>
      <xdr:rowOff>1</xdr:rowOff>
    </xdr:to>
    <xdr:pic>
      <xdr:nvPicPr>
        <xdr:cNvPr id="42" name="그림 41" descr="1_11_5_1.bmp"/>
        <xdr:cNvPicPr>
          <a:picLocks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885950" y="250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</xdr:row>
      <xdr:rowOff>1</xdr:rowOff>
    </xdr:from>
    <xdr:to>
      <xdr:col>4</xdr:col>
      <xdr:colOff>0</xdr:colOff>
      <xdr:row>22</xdr:row>
      <xdr:rowOff>1</xdr:rowOff>
    </xdr:to>
    <xdr:pic>
      <xdr:nvPicPr>
        <xdr:cNvPr id="43" name="그림 42" descr="1_11_6_1.bmp"/>
        <xdr:cNvPicPr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3086100" y="250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</xdr:row>
      <xdr:rowOff>1</xdr:rowOff>
    </xdr:from>
    <xdr:to>
      <xdr:col>2</xdr:col>
      <xdr:colOff>1196975</xdr:colOff>
      <xdr:row>23</xdr:row>
      <xdr:rowOff>1</xdr:rowOff>
    </xdr:to>
    <xdr:pic>
      <xdr:nvPicPr>
        <xdr:cNvPr id="44" name="그림 43" descr="1_11_7_1.bmp"/>
        <xdr:cNvPicPr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885950" y="261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</xdr:row>
      <xdr:rowOff>1</xdr:rowOff>
    </xdr:from>
    <xdr:to>
      <xdr:col>4</xdr:col>
      <xdr:colOff>0</xdr:colOff>
      <xdr:row>23</xdr:row>
      <xdr:rowOff>1</xdr:rowOff>
    </xdr:to>
    <xdr:pic>
      <xdr:nvPicPr>
        <xdr:cNvPr id="45" name="그림 44" descr="1_11_8_1.bmp"/>
        <xdr:cNvPicPr>
          <a:picLocks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3086100" y="261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23</xdr:row>
      <xdr:rowOff>1</xdr:rowOff>
    </xdr:from>
    <xdr:to>
      <xdr:col>2</xdr:col>
      <xdr:colOff>1196975</xdr:colOff>
      <xdr:row>24</xdr:row>
      <xdr:rowOff>1</xdr:rowOff>
    </xdr:to>
    <xdr:pic>
      <xdr:nvPicPr>
        <xdr:cNvPr id="46" name="그림 45" descr="1_12_5_1.bmp"/>
        <xdr:cNvPicPr>
          <a:picLocks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885950" y="273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23</xdr:row>
      <xdr:rowOff>1</xdr:rowOff>
    </xdr:from>
    <xdr:to>
      <xdr:col>4</xdr:col>
      <xdr:colOff>0</xdr:colOff>
      <xdr:row>24</xdr:row>
      <xdr:rowOff>1</xdr:rowOff>
    </xdr:to>
    <xdr:pic>
      <xdr:nvPicPr>
        <xdr:cNvPr id="47" name="그림 46" descr="1_12_6_1.bmp"/>
        <xdr:cNvPicPr>
          <a:picLocks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3086100" y="273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24</xdr:row>
      <xdr:rowOff>1</xdr:rowOff>
    </xdr:from>
    <xdr:to>
      <xdr:col>2</xdr:col>
      <xdr:colOff>1196975</xdr:colOff>
      <xdr:row>25</xdr:row>
      <xdr:rowOff>1</xdr:rowOff>
    </xdr:to>
    <xdr:pic>
      <xdr:nvPicPr>
        <xdr:cNvPr id="48" name="그림 47" descr="1_12_7_1.bmp"/>
        <xdr:cNvPicPr>
          <a:picLocks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1885950" y="285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24</xdr:row>
      <xdr:rowOff>1</xdr:rowOff>
    </xdr:from>
    <xdr:to>
      <xdr:col>4</xdr:col>
      <xdr:colOff>0</xdr:colOff>
      <xdr:row>25</xdr:row>
      <xdr:rowOff>1</xdr:rowOff>
    </xdr:to>
    <xdr:pic>
      <xdr:nvPicPr>
        <xdr:cNvPr id="49" name="그림 48" descr="1_12_8_1.bmp"/>
        <xdr:cNvPicPr>
          <a:picLocks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3086100" y="285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25</xdr:row>
      <xdr:rowOff>1</xdr:rowOff>
    </xdr:from>
    <xdr:to>
      <xdr:col>2</xdr:col>
      <xdr:colOff>1196975</xdr:colOff>
      <xdr:row>26</xdr:row>
      <xdr:rowOff>1</xdr:rowOff>
    </xdr:to>
    <xdr:pic>
      <xdr:nvPicPr>
        <xdr:cNvPr id="50" name="그림 49" descr="1_13_5_1.bmp"/>
        <xdr:cNvPicPr>
          <a:picLocks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885950" y="297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25</xdr:row>
      <xdr:rowOff>1</xdr:rowOff>
    </xdr:from>
    <xdr:to>
      <xdr:col>4</xdr:col>
      <xdr:colOff>0</xdr:colOff>
      <xdr:row>26</xdr:row>
      <xdr:rowOff>1</xdr:rowOff>
    </xdr:to>
    <xdr:pic>
      <xdr:nvPicPr>
        <xdr:cNvPr id="51" name="그림 50" descr="1_13_6_1.bmp"/>
        <xdr:cNvPicPr>
          <a:picLocks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3086100" y="297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26</xdr:row>
      <xdr:rowOff>1</xdr:rowOff>
    </xdr:from>
    <xdr:to>
      <xdr:col>2</xdr:col>
      <xdr:colOff>1196975</xdr:colOff>
      <xdr:row>27</xdr:row>
      <xdr:rowOff>1</xdr:rowOff>
    </xdr:to>
    <xdr:pic>
      <xdr:nvPicPr>
        <xdr:cNvPr id="52" name="그림 51" descr="1_13_7_1.bmp"/>
        <xdr:cNvPicPr>
          <a:picLocks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885950" y="309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26</xdr:row>
      <xdr:rowOff>1</xdr:rowOff>
    </xdr:from>
    <xdr:to>
      <xdr:col>4</xdr:col>
      <xdr:colOff>0</xdr:colOff>
      <xdr:row>27</xdr:row>
      <xdr:rowOff>1</xdr:rowOff>
    </xdr:to>
    <xdr:pic>
      <xdr:nvPicPr>
        <xdr:cNvPr id="53" name="그림 52" descr="1_13_8_1.bmp"/>
        <xdr:cNvPicPr>
          <a:picLocks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3086100" y="309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27</xdr:row>
      <xdr:rowOff>1</xdr:rowOff>
    </xdr:from>
    <xdr:to>
      <xdr:col>2</xdr:col>
      <xdr:colOff>1196975</xdr:colOff>
      <xdr:row>28</xdr:row>
      <xdr:rowOff>1</xdr:rowOff>
    </xdr:to>
    <xdr:pic>
      <xdr:nvPicPr>
        <xdr:cNvPr id="54" name="그림 53" descr="1_14_5_1.bmp"/>
        <xdr:cNvPicPr>
          <a:picLocks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1885950" y="321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27</xdr:row>
      <xdr:rowOff>1</xdr:rowOff>
    </xdr:from>
    <xdr:to>
      <xdr:col>4</xdr:col>
      <xdr:colOff>0</xdr:colOff>
      <xdr:row>28</xdr:row>
      <xdr:rowOff>1</xdr:rowOff>
    </xdr:to>
    <xdr:pic>
      <xdr:nvPicPr>
        <xdr:cNvPr id="55" name="그림 54" descr="1_14_6_1.bmp"/>
        <xdr:cNvPicPr>
          <a:picLocks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3086100" y="321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28</xdr:row>
      <xdr:rowOff>1</xdr:rowOff>
    </xdr:from>
    <xdr:to>
      <xdr:col>2</xdr:col>
      <xdr:colOff>1196975</xdr:colOff>
      <xdr:row>29</xdr:row>
      <xdr:rowOff>1</xdr:rowOff>
    </xdr:to>
    <xdr:pic>
      <xdr:nvPicPr>
        <xdr:cNvPr id="56" name="그림 55" descr="1_14_7_1.bmp"/>
        <xdr:cNvPicPr>
          <a:picLocks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885950" y="333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28</xdr:row>
      <xdr:rowOff>1</xdr:rowOff>
    </xdr:from>
    <xdr:to>
      <xdr:col>4</xdr:col>
      <xdr:colOff>0</xdr:colOff>
      <xdr:row>29</xdr:row>
      <xdr:rowOff>1</xdr:rowOff>
    </xdr:to>
    <xdr:pic>
      <xdr:nvPicPr>
        <xdr:cNvPr id="57" name="그림 56" descr="1_14_8_1.bmp"/>
        <xdr:cNvPicPr>
          <a:picLocks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3086100" y="333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29</xdr:row>
      <xdr:rowOff>1</xdr:rowOff>
    </xdr:from>
    <xdr:to>
      <xdr:col>2</xdr:col>
      <xdr:colOff>1196975</xdr:colOff>
      <xdr:row>30</xdr:row>
      <xdr:rowOff>1</xdr:rowOff>
    </xdr:to>
    <xdr:pic>
      <xdr:nvPicPr>
        <xdr:cNvPr id="58" name="그림 57" descr="1_15_5_1.bmp"/>
        <xdr:cNvPicPr>
          <a:picLocks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885950" y="345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29</xdr:row>
      <xdr:rowOff>1</xdr:rowOff>
    </xdr:from>
    <xdr:to>
      <xdr:col>4</xdr:col>
      <xdr:colOff>0</xdr:colOff>
      <xdr:row>30</xdr:row>
      <xdr:rowOff>1</xdr:rowOff>
    </xdr:to>
    <xdr:pic>
      <xdr:nvPicPr>
        <xdr:cNvPr id="59" name="그림 58" descr="1_15_6_1.bmp"/>
        <xdr:cNvPicPr>
          <a:picLocks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3086100" y="345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30</xdr:row>
      <xdr:rowOff>1</xdr:rowOff>
    </xdr:from>
    <xdr:to>
      <xdr:col>2</xdr:col>
      <xdr:colOff>1196975</xdr:colOff>
      <xdr:row>31</xdr:row>
      <xdr:rowOff>1</xdr:rowOff>
    </xdr:to>
    <xdr:pic>
      <xdr:nvPicPr>
        <xdr:cNvPr id="60" name="그림 59" descr="1_15_7_1.bmp"/>
        <xdr:cNvPicPr>
          <a:picLocks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885950" y="357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30</xdr:row>
      <xdr:rowOff>1</xdr:rowOff>
    </xdr:from>
    <xdr:to>
      <xdr:col>4</xdr:col>
      <xdr:colOff>0</xdr:colOff>
      <xdr:row>31</xdr:row>
      <xdr:rowOff>1</xdr:rowOff>
    </xdr:to>
    <xdr:pic>
      <xdr:nvPicPr>
        <xdr:cNvPr id="61" name="그림 60" descr="1_15_8_1.bmp"/>
        <xdr:cNvPicPr>
          <a:picLocks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3086100" y="357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31</xdr:row>
      <xdr:rowOff>1</xdr:rowOff>
    </xdr:from>
    <xdr:to>
      <xdr:col>2</xdr:col>
      <xdr:colOff>1196975</xdr:colOff>
      <xdr:row>32</xdr:row>
      <xdr:rowOff>1</xdr:rowOff>
    </xdr:to>
    <xdr:pic>
      <xdr:nvPicPr>
        <xdr:cNvPr id="62" name="그림 61" descr="1_16_5_1.bmp"/>
        <xdr:cNvPicPr>
          <a:picLocks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1885950" y="369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31</xdr:row>
      <xdr:rowOff>1</xdr:rowOff>
    </xdr:from>
    <xdr:to>
      <xdr:col>4</xdr:col>
      <xdr:colOff>0</xdr:colOff>
      <xdr:row>32</xdr:row>
      <xdr:rowOff>1</xdr:rowOff>
    </xdr:to>
    <xdr:pic>
      <xdr:nvPicPr>
        <xdr:cNvPr id="63" name="그림 62" descr="1_16_6_1.bmp"/>
        <xdr:cNvPicPr>
          <a:picLocks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3086100" y="369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32</xdr:row>
      <xdr:rowOff>1</xdr:rowOff>
    </xdr:from>
    <xdr:to>
      <xdr:col>2</xdr:col>
      <xdr:colOff>1196975</xdr:colOff>
      <xdr:row>33</xdr:row>
      <xdr:rowOff>1</xdr:rowOff>
    </xdr:to>
    <xdr:pic>
      <xdr:nvPicPr>
        <xdr:cNvPr id="64" name="그림 63" descr="1_16_7_1.bmp"/>
        <xdr:cNvPicPr>
          <a:picLocks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885950" y="381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32</xdr:row>
      <xdr:rowOff>1</xdr:rowOff>
    </xdr:from>
    <xdr:to>
      <xdr:col>4</xdr:col>
      <xdr:colOff>0</xdr:colOff>
      <xdr:row>33</xdr:row>
      <xdr:rowOff>1</xdr:rowOff>
    </xdr:to>
    <xdr:pic>
      <xdr:nvPicPr>
        <xdr:cNvPr id="65" name="그림 64" descr="1_16_8_1.bmp"/>
        <xdr:cNvPicPr>
          <a:picLocks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3086100" y="381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33</xdr:row>
      <xdr:rowOff>1</xdr:rowOff>
    </xdr:from>
    <xdr:to>
      <xdr:col>2</xdr:col>
      <xdr:colOff>1196975</xdr:colOff>
      <xdr:row>34</xdr:row>
      <xdr:rowOff>1</xdr:rowOff>
    </xdr:to>
    <xdr:pic>
      <xdr:nvPicPr>
        <xdr:cNvPr id="66" name="그림 65" descr="1_17_5_1.bmp"/>
        <xdr:cNvPicPr>
          <a:picLocks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885950" y="392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33</xdr:row>
      <xdr:rowOff>1</xdr:rowOff>
    </xdr:from>
    <xdr:to>
      <xdr:col>4</xdr:col>
      <xdr:colOff>0</xdr:colOff>
      <xdr:row>34</xdr:row>
      <xdr:rowOff>1</xdr:rowOff>
    </xdr:to>
    <xdr:pic>
      <xdr:nvPicPr>
        <xdr:cNvPr id="67" name="그림 66" descr="1_17_6_1.bmp"/>
        <xdr:cNvPicPr>
          <a:picLocks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3086100" y="392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34</xdr:row>
      <xdr:rowOff>1</xdr:rowOff>
    </xdr:from>
    <xdr:to>
      <xdr:col>2</xdr:col>
      <xdr:colOff>1196975</xdr:colOff>
      <xdr:row>35</xdr:row>
      <xdr:rowOff>1</xdr:rowOff>
    </xdr:to>
    <xdr:pic>
      <xdr:nvPicPr>
        <xdr:cNvPr id="68" name="그림 67" descr="1_17_7_1.bmp"/>
        <xdr:cNvPicPr>
          <a:picLocks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1885950" y="404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34</xdr:row>
      <xdr:rowOff>1</xdr:rowOff>
    </xdr:from>
    <xdr:to>
      <xdr:col>4</xdr:col>
      <xdr:colOff>0</xdr:colOff>
      <xdr:row>35</xdr:row>
      <xdr:rowOff>1</xdr:rowOff>
    </xdr:to>
    <xdr:pic>
      <xdr:nvPicPr>
        <xdr:cNvPr id="69" name="그림 68" descr="1_17_8_1.bmp"/>
        <xdr:cNvPicPr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3086100" y="404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35</xdr:row>
      <xdr:rowOff>1</xdr:rowOff>
    </xdr:from>
    <xdr:to>
      <xdr:col>2</xdr:col>
      <xdr:colOff>1196975</xdr:colOff>
      <xdr:row>36</xdr:row>
      <xdr:rowOff>1</xdr:rowOff>
    </xdr:to>
    <xdr:pic>
      <xdr:nvPicPr>
        <xdr:cNvPr id="70" name="그림 69" descr="1_18_5_1.bmp"/>
        <xdr:cNvPicPr>
          <a:picLocks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1885950" y="416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35</xdr:row>
      <xdr:rowOff>1</xdr:rowOff>
    </xdr:from>
    <xdr:to>
      <xdr:col>4</xdr:col>
      <xdr:colOff>0</xdr:colOff>
      <xdr:row>36</xdr:row>
      <xdr:rowOff>1</xdr:rowOff>
    </xdr:to>
    <xdr:pic>
      <xdr:nvPicPr>
        <xdr:cNvPr id="71" name="그림 70" descr="1_18_6_1.bmp"/>
        <xdr:cNvPicPr>
          <a:picLocks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3086100" y="416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36</xdr:row>
      <xdr:rowOff>1</xdr:rowOff>
    </xdr:from>
    <xdr:to>
      <xdr:col>2</xdr:col>
      <xdr:colOff>1196975</xdr:colOff>
      <xdr:row>37</xdr:row>
      <xdr:rowOff>1</xdr:rowOff>
    </xdr:to>
    <xdr:pic>
      <xdr:nvPicPr>
        <xdr:cNvPr id="72" name="그림 71" descr="1_18_7_1.bmp"/>
        <xdr:cNvPicPr>
          <a:picLocks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885950" y="428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36</xdr:row>
      <xdr:rowOff>1</xdr:rowOff>
    </xdr:from>
    <xdr:to>
      <xdr:col>4</xdr:col>
      <xdr:colOff>0</xdr:colOff>
      <xdr:row>37</xdr:row>
      <xdr:rowOff>1</xdr:rowOff>
    </xdr:to>
    <xdr:pic>
      <xdr:nvPicPr>
        <xdr:cNvPr id="73" name="그림 72" descr="1_18_8_1.bmp"/>
        <xdr:cNvPicPr>
          <a:picLocks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3086100" y="428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37</xdr:row>
      <xdr:rowOff>1</xdr:rowOff>
    </xdr:from>
    <xdr:to>
      <xdr:col>2</xdr:col>
      <xdr:colOff>1196975</xdr:colOff>
      <xdr:row>38</xdr:row>
      <xdr:rowOff>1</xdr:rowOff>
    </xdr:to>
    <xdr:pic>
      <xdr:nvPicPr>
        <xdr:cNvPr id="74" name="그림 73" descr="1_19_5_1.bmp"/>
        <xdr:cNvPicPr>
          <a:picLocks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1885950" y="440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37</xdr:row>
      <xdr:rowOff>1</xdr:rowOff>
    </xdr:from>
    <xdr:to>
      <xdr:col>4</xdr:col>
      <xdr:colOff>0</xdr:colOff>
      <xdr:row>38</xdr:row>
      <xdr:rowOff>1</xdr:rowOff>
    </xdr:to>
    <xdr:pic>
      <xdr:nvPicPr>
        <xdr:cNvPr id="75" name="그림 74" descr="1_19_6_1.bmp"/>
        <xdr:cNvPicPr>
          <a:picLocks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3086100" y="440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38</xdr:row>
      <xdr:rowOff>1</xdr:rowOff>
    </xdr:from>
    <xdr:to>
      <xdr:col>2</xdr:col>
      <xdr:colOff>1196975</xdr:colOff>
      <xdr:row>39</xdr:row>
      <xdr:rowOff>1</xdr:rowOff>
    </xdr:to>
    <xdr:pic>
      <xdr:nvPicPr>
        <xdr:cNvPr id="76" name="그림 75" descr="1_19_7_1.bmp"/>
        <xdr:cNvPicPr>
          <a:picLocks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1885950" y="452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38</xdr:row>
      <xdr:rowOff>1</xdr:rowOff>
    </xdr:from>
    <xdr:to>
      <xdr:col>4</xdr:col>
      <xdr:colOff>0</xdr:colOff>
      <xdr:row>39</xdr:row>
      <xdr:rowOff>1</xdr:rowOff>
    </xdr:to>
    <xdr:pic>
      <xdr:nvPicPr>
        <xdr:cNvPr id="77" name="그림 76" descr="1_19_8_1.bmp"/>
        <xdr:cNvPicPr>
          <a:picLocks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3086100" y="452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39</xdr:row>
      <xdr:rowOff>1</xdr:rowOff>
    </xdr:from>
    <xdr:to>
      <xdr:col>2</xdr:col>
      <xdr:colOff>1196975</xdr:colOff>
      <xdr:row>40</xdr:row>
      <xdr:rowOff>1</xdr:rowOff>
    </xdr:to>
    <xdr:pic>
      <xdr:nvPicPr>
        <xdr:cNvPr id="78" name="그림 77" descr="1_20_5_1.bmp"/>
        <xdr:cNvPicPr>
          <a:picLocks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1885950" y="464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39</xdr:row>
      <xdr:rowOff>1</xdr:rowOff>
    </xdr:from>
    <xdr:to>
      <xdr:col>4</xdr:col>
      <xdr:colOff>0</xdr:colOff>
      <xdr:row>40</xdr:row>
      <xdr:rowOff>1</xdr:rowOff>
    </xdr:to>
    <xdr:pic>
      <xdr:nvPicPr>
        <xdr:cNvPr id="79" name="그림 78" descr="1_20_6_1.bmp"/>
        <xdr:cNvPicPr>
          <a:picLocks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3086100" y="464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40</xdr:row>
      <xdr:rowOff>1</xdr:rowOff>
    </xdr:from>
    <xdr:to>
      <xdr:col>2</xdr:col>
      <xdr:colOff>1196975</xdr:colOff>
      <xdr:row>41</xdr:row>
      <xdr:rowOff>1</xdr:rowOff>
    </xdr:to>
    <xdr:pic>
      <xdr:nvPicPr>
        <xdr:cNvPr id="80" name="그림 79" descr="1_20_7_1.bmp"/>
        <xdr:cNvPicPr>
          <a:picLocks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1885950" y="476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40</xdr:row>
      <xdr:rowOff>1</xdr:rowOff>
    </xdr:from>
    <xdr:to>
      <xdr:col>4</xdr:col>
      <xdr:colOff>0</xdr:colOff>
      <xdr:row>41</xdr:row>
      <xdr:rowOff>1</xdr:rowOff>
    </xdr:to>
    <xdr:pic>
      <xdr:nvPicPr>
        <xdr:cNvPr id="81" name="그림 80" descr="1_20_8_1.bmp"/>
        <xdr:cNvPicPr>
          <a:picLocks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3086100" y="476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41</xdr:row>
      <xdr:rowOff>1</xdr:rowOff>
    </xdr:from>
    <xdr:to>
      <xdr:col>2</xdr:col>
      <xdr:colOff>1196975</xdr:colOff>
      <xdr:row>42</xdr:row>
      <xdr:rowOff>1</xdr:rowOff>
    </xdr:to>
    <xdr:pic>
      <xdr:nvPicPr>
        <xdr:cNvPr id="82" name="그림 81" descr="1_21_5_1.bmp"/>
        <xdr:cNvPicPr>
          <a:picLocks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885950" y="488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41</xdr:row>
      <xdr:rowOff>1</xdr:rowOff>
    </xdr:from>
    <xdr:to>
      <xdr:col>4</xdr:col>
      <xdr:colOff>0</xdr:colOff>
      <xdr:row>42</xdr:row>
      <xdr:rowOff>1</xdr:rowOff>
    </xdr:to>
    <xdr:pic>
      <xdr:nvPicPr>
        <xdr:cNvPr id="83" name="그림 82" descr="1_21_6_1.bmp"/>
        <xdr:cNvPicPr>
          <a:picLocks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3086100" y="488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42</xdr:row>
      <xdr:rowOff>1</xdr:rowOff>
    </xdr:from>
    <xdr:to>
      <xdr:col>2</xdr:col>
      <xdr:colOff>1196975</xdr:colOff>
      <xdr:row>43</xdr:row>
      <xdr:rowOff>1</xdr:rowOff>
    </xdr:to>
    <xdr:pic>
      <xdr:nvPicPr>
        <xdr:cNvPr id="84" name="그림 83" descr="1_21_7_1.bmp"/>
        <xdr:cNvPicPr>
          <a:picLocks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1885950" y="500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42</xdr:row>
      <xdr:rowOff>1</xdr:rowOff>
    </xdr:from>
    <xdr:to>
      <xdr:col>4</xdr:col>
      <xdr:colOff>0</xdr:colOff>
      <xdr:row>43</xdr:row>
      <xdr:rowOff>1</xdr:rowOff>
    </xdr:to>
    <xdr:pic>
      <xdr:nvPicPr>
        <xdr:cNvPr id="85" name="그림 84" descr="1_21_8_1.bmp"/>
        <xdr:cNvPicPr>
          <a:picLocks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3086100" y="500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43</xdr:row>
      <xdr:rowOff>1</xdr:rowOff>
    </xdr:from>
    <xdr:to>
      <xdr:col>2</xdr:col>
      <xdr:colOff>1196975</xdr:colOff>
      <xdr:row>44</xdr:row>
      <xdr:rowOff>1</xdr:rowOff>
    </xdr:to>
    <xdr:pic>
      <xdr:nvPicPr>
        <xdr:cNvPr id="86" name="그림 85" descr="1_22_5_1.bmp"/>
        <xdr:cNvPicPr>
          <a:picLocks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1885950" y="511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43</xdr:row>
      <xdr:rowOff>1</xdr:rowOff>
    </xdr:from>
    <xdr:to>
      <xdr:col>4</xdr:col>
      <xdr:colOff>0</xdr:colOff>
      <xdr:row>44</xdr:row>
      <xdr:rowOff>1</xdr:rowOff>
    </xdr:to>
    <xdr:pic>
      <xdr:nvPicPr>
        <xdr:cNvPr id="87" name="그림 86" descr="1_22_6_1.bmp"/>
        <xdr:cNvPicPr>
          <a:picLocks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3086100" y="511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44</xdr:row>
      <xdr:rowOff>1</xdr:rowOff>
    </xdr:from>
    <xdr:to>
      <xdr:col>2</xdr:col>
      <xdr:colOff>1196975</xdr:colOff>
      <xdr:row>45</xdr:row>
      <xdr:rowOff>1</xdr:rowOff>
    </xdr:to>
    <xdr:pic>
      <xdr:nvPicPr>
        <xdr:cNvPr id="88" name="그림 87" descr="1_22_7_1.bmp"/>
        <xdr:cNvPicPr>
          <a:picLocks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1885950" y="523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44</xdr:row>
      <xdr:rowOff>1</xdr:rowOff>
    </xdr:from>
    <xdr:to>
      <xdr:col>4</xdr:col>
      <xdr:colOff>0</xdr:colOff>
      <xdr:row>45</xdr:row>
      <xdr:rowOff>1</xdr:rowOff>
    </xdr:to>
    <xdr:pic>
      <xdr:nvPicPr>
        <xdr:cNvPr id="89" name="그림 88" descr="1_22_8_1.bmp"/>
        <xdr:cNvPicPr>
          <a:picLocks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3086100" y="523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45</xdr:row>
      <xdr:rowOff>1</xdr:rowOff>
    </xdr:from>
    <xdr:to>
      <xdr:col>2</xdr:col>
      <xdr:colOff>1196975</xdr:colOff>
      <xdr:row>46</xdr:row>
      <xdr:rowOff>1</xdr:rowOff>
    </xdr:to>
    <xdr:pic>
      <xdr:nvPicPr>
        <xdr:cNvPr id="90" name="그림 89" descr="1_23_5_1.bmp"/>
        <xdr:cNvPicPr>
          <a:picLocks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1885950" y="535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45</xdr:row>
      <xdr:rowOff>1</xdr:rowOff>
    </xdr:from>
    <xdr:to>
      <xdr:col>4</xdr:col>
      <xdr:colOff>0</xdr:colOff>
      <xdr:row>46</xdr:row>
      <xdr:rowOff>1</xdr:rowOff>
    </xdr:to>
    <xdr:pic>
      <xdr:nvPicPr>
        <xdr:cNvPr id="91" name="그림 90" descr="1_23_6_1.bmp"/>
        <xdr:cNvPicPr>
          <a:picLocks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3086100" y="535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46</xdr:row>
      <xdr:rowOff>1</xdr:rowOff>
    </xdr:from>
    <xdr:to>
      <xdr:col>2</xdr:col>
      <xdr:colOff>1196975</xdr:colOff>
      <xdr:row>47</xdr:row>
      <xdr:rowOff>1</xdr:rowOff>
    </xdr:to>
    <xdr:pic>
      <xdr:nvPicPr>
        <xdr:cNvPr id="92" name="그림 91" descr="1_23_7_1.bmp"/>
        <xdr:cNvPicPr>
          <a:picLocks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1885950" y="547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46</xdr:row>
      <xdr:rowOff>1</xdr:rowOff>
    </xdr:from>
    <xdr:to>
      <xdr:col>4</xdr:col>
      <xdr:colOff>0</xdr:colOff>
      <xdr:row>47</xdr:row>
      <xdr:rowOff>1</xdr:rowOff>
    </xdr:to>
    <xdr:pic>
      <xdr:nvPicPr>
        <xdr:cNvPr id="93" name="그림 92" descr="1_23_8_1.bmp"/>
        <xdr:cNvPicPr>
          <a:picLocks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3086100" y="547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47</xdr:row>
      <xdr:rowOff>1</xdr:rowOff>
    </xdr:from>
    <xdr:to>
      <xdr:col>2</xdr:col>
      <xdr:colOff>1196975</xdr:colOff>
      <xdr:row>48</xdr:row>
      <xdr:rowOff>1</xdr:rowOff>
    </xdr:to>
    <xdr:pic>
      <xdr:nvPicPr>
        <xdr:cNvPr id="94" name="그림 93" descr="1_24_5_1.bmp"/>
        <xdr:cNvPicPr>
          <a:picLocks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1885950" y="559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47</xdr:row>
      <xdr:rowOff>1</xdr:rowOff>
    </xdr:from>
    <xdr:to>
      <xdr:col>4</xdr:col>
      <xdr:colOff>0</xdr:colOff>
      <xdr:row>48</xdr:row>
      <xdr:rowOff>1</xdr:rowOff>
    </xdr:to>
    <xdr:pic>
      <xdr:nvPicPr>
        <xdr:cNvPr id="95" name="그림 94" descr="1_24_6_1.bmp"/>
        <xdr:cNvPicPr>
          <a:picLocks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3086100" y="559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48</xdr:row>
      <xdr:rowOff>1</xdr:rowOff>
    </xdr:from>
    <xdr:to>
      <xdr:col>2</xdr:col>
      <xdr:colOff>1196975</xdr:colOff>
      <xdr:row>49</xdr:row>
      <xdr:rowOff>1</xdr:rowOff>
    </xdr:to>
    <xdr:pic>
      <xdr:nvPicPr>
        <xdr:cNvPr id="96" name="그림 95" descr="1_24_7_1.bmp"/>
        <xdr:cNvPicPr>
          <a:picLocks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1885950" y="571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48</xdr:row>
      <xdr:rowOff>1</xdr:rowOff>
    </xdr:from>
    <xdr:to>
      <xdr:col>4</xdr:col>
      <xdr:colOff>0</xdr:colOff>
      <xdr:row>49</xdr:row>
      <xdr:rowOff>1</xdr:rowOff>
    </xdr:to>
    <xdr:pic>
      <xdr:nvPicPr>
        <xdr:cNvPr id="97" name="그림 96" descr="1_24_8_1.bmp"/>
        <xdr:cNvPicPr>
          <a:picLocks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3086100" y="571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49</xdr:row>
      <xdr:rowOff>1</xdr:rowOff>
    </xdr:from>
    <xdr:to>
      <xdr:col>2</xdr:col>
      <xdr:colOff>1196975</xdr:colOff>
      <xdr:row>50</xdr:row>
      <xdr:rowOff>1</xdr:rowOff>
    </xdr:to>
    <xdr:pic>
      <xdr:nvPicPr>
        <xdr:cNvPr id="98" name="그림 97" descr="1_25_5_1.bmp"/>
        <xdr:cNvPicPr>
          <a:picLocks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1885950" y="583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49</xdr:row>
      <xdr:rowOff>1</xdr:rowOff>
    </xdr:from>
    <xdr:to>
      <xdr:col>4</xdr:col>
      <xdr:colOff>0</xdr:colOff>
      <xdr:row>50</xdr:row>
      <xdr:rowOff>1</xdr:rowOff>
    </xdr:to>
    <xdr:pic>
      <xdr:nvPicPr>
        <xdr:cNvPr id="99" name="그림 98" descr="1_25_6_1.bmp"/>
        <xdr:cNvPicPr>
          <a:picLocks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3086100" y="583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50</xdr:row>
      <xdr:rowOff>1</xdr:rowOff>
    </xdr:from>
    <xdr:to>
      <xdr:col>2</xdr:col>
      <xdr:colOff>1196975</xdr:colOff>
      <xdr:row>51</xdr:row>
      <xdr:rowOff>1</xdr:rowOff>
    </xdr:to>
    <xdr:pic>
      <xdr:nvPicPr>
        <xdr:cNvPr id="100" name="그림 99" descr="1_25_7_1.bmp"/>
        <xdr:cNvPicPr>
          <a:picLocks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1885950" y="595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50</xdr:row>
      <xdr:rowOff>1</xdr:rowOff>
    </xdr:from>
    <xdr:to>
      <xdr:col>4</xdr:col>
      <xdr:colOff>0</xdr:colOff>
      <xdr:row>51</xdr:row>
      <xdr:rowOff>1</xdr:rowOff>
    </xdr:to>
    <xdr:pic>
      <xdr:nvPicPr>
        <xdr:cNvPr id="101" name="그림 100" descr="1_25_8_1.bmp"/>
        <xdr:cNvPicPr>
          <a:picLocks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3086100" y="595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51</xdr:row>
      <xdr:rowOff>1</xdr:rowOff>
    </xdr:from>
    <xdr:to>
      <xdr:col>2</xdr:col>
      <xdr:colOff>1196975</xdr:colOff>
      <xdr:row>52</xdr:row>
      <xdr:rowOff>1</xdr:rowOff>
    </xdr:to>
    <xdr:pic>
      <xdr:nvPicPr>
        <xdr:cNvPr id="102" name="그림 101" descr="1_26_5_1.bmp"/>
        <xdr:cNvPicPr>
          <a:picLocks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1885950" y="607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51</xdr:row>
      <xdr:rowOff>1</xdr:rowOff>
    </xdr:from>
    <xdr:to>
      <xdr:col>4</xdr:col>
      <xdr:colOff>0</xdr:colOff>
      <xdr:row>52</xdr:row>
      <xdr:rowOff>1</xdr:rowOff>
    </xdr:to>
    <xdr:pic>
      <xdr:nvPicPr>
        <xdr:cNvPr id="103" name="그림 102" descr="1_26_6_1.bmp"/>
        <xdr:cNvPicPr>
          <a:picLocks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3086100" y="607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52</xdr:row>
      <xdr:rowOff>1</xdr:rowOff>
    </xdr:from>
    <xdr:to>
      <xdr:col>2</xdr:col>
      <xdr:colOff>1196975</xdr:colOff>
      <xdr:row>53</xdr:row>
      <xdr:rowOff>1</xdr:rowOff>
    </xdr:to>
    <xdr:pic>
      <xdr:nvPicPr>
        <xdr:cNvPr id="104" name="그림 103" descr="1_26_7_1.bmp"/>
        <xdr:cNvPicPr>
          <a:picLocks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1885950" y="619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52</xdr:row>
      <xdr:rowOff>1</xdr:rowOff>
    </xdr:from>
    <xdr:to>
      <xdr:col>4</xdr:col>
      <xdr:colOff>0</xdr:colOff>
      <xdr:row>53</xdr:row>
      <xdr:rowOff>1</xdr:rowOff>
    </xdr:to>
    <xdr:pic>
      <xdr:nvPicPr>
        <xdr:cNvPr id="105" name="그림 104" descr="1_26_8_1.bmp"/>
        <xdr:cNvPicPr>
          <a:picLocks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3086100" y="619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53</xdr:row>
      <xdr:rowOff>1</xdr:rowOff>
    </xdr:from>
    <xdr:to>
      <xdr:col>2</xdr:col>
      <xdr:colOff>1196975</xdr:colOff>
      <xdr:row>54</xdr:row>
      <xdr:rowOff>1</xdr:rowOff>
    </xdr:to>
    <xdr:pic>
      <xdr:nvPicPr>
        <xdr:cNvPr id="106" name="그림 105" descr="1_27_5_1.bmp"/>
        <xdr:cNvPicPr>
          <a:picLocks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1885950" y="631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53</xdr:row>
      <xdr:rowOff>1</xdr:rowOff>
    </xdr:from>
    <xdr:to>
      <xdr:col>4</xdr:col>
      <xdr:colOff>0</xdr:colOff>
      <xdr:row>54</xdr:row>
      <xdr:rowOff>1</xdr:rowOff>
    </xdr:to>
    <xdr:pic>
      <xdr:nvPicPr>
        <xdr:cNvPr id="107" name="그림 106" descr="1_27_6_1.bmp"/>
        <xdr:cNvPicPr>
          <a:picLocks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3086100" y="631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54</xdr:row>
      <xdr:rowOff>1</xdr:rowOff>
    </xdr:from>
    <xdr:to>
      <xdr:col>2</xdr:col>
      <xdr:colOff>1196975</xdr:colOff>
      <xdr:row>55</xdr:row>
      <xdr:rowOff>1</xdr:rowOff>
    </xdr:to>
    <xdr:pic>
      <xdr:nvPicPr>
        <xdr:cNvPr id="108" name="그림 107" descr="1_27_7_1.bmp"/>
        <xdr:cNvPicPr>
          <a:picLocks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1885950" y="642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54</xdr:row>
      <xdr:rowOff>1</xdr:rowOff>
    </xdr:from>
    <xdr:to>
      <xdr:col>4</xdr:col>
      <xdr:colOff>0</xdr:colOff>
      <xdr:row>55</xdr:row>
      <xdr:rowOff>1</xdr:rowOff>
    </xdr:to>
    <xdr:pic>
      <xdr:nvPicPr>
        <xdr:cNvPr id="109" name="그림 108" descr="1_27_8_1.bmp"/>
        <xdr:cNvPicPr>
          <a:picLocks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3086100" y="642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55</xdr:row>
      <xdr:rowOff>1</xdr:rowOff>
    </xdr:from>
    <xdr:to>
      <xdr:col>2</xdr:col>
      <xdr:colOff>1196975</xdr:colOff>
      <xdr:row>56</xdr:row>
      <xdr:rowOff>1</xdr:rowOff>
    </xdr:to>
    <xdr:pic>
      <xdr:nvPicPr>
        <xdr:cNvPr id="110" name="그림 109" descr="1_28_5_1.bmp"/>
        <xdr:cNvPicPr>
          <a:picLocks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1885950" y="654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55</xdr:row>
      <xdr:rowOff>1</xdr:rowOff>
    </xdr:from>
    <xdr:to>
      <xdr:col>4</xdr:col>
      <xdr:colOff>0</xdr:colOff>
      <xdr:row>56</xdr:row>
      <xdr:rowOff>1</xdr:rowOff>
    </xdr:to>
    <xdr:pic>
      <xdr:nvPicPr>
        <xdr:cNvPr id="111" name="그림 110" descr="1_28_6_1.bmp"/>
        <xdr:cNvPicPr>
          <a:picLocks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086100" y="654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56</xdr:row>
      <xdr:rowOff>1</xdr:rowOff>
    </xdr:from>
    <xdr:to>
      <xdr:col>2</xdr:col>
      <xdr:colOff>1196975</xdr:colOff>
      <xdr:row>57</xdr:row>
      <xdr:rowOff>1</xdr:rowOff>
    </xdr:to>
    <xdr:pic>
      <xdr:nvPicPr>
        <xdr:cNvPr id="112" name="그림 111" descr="1_28_7_1.bmp"/>
        <xdr:cNvPicPr>
          <a:picLocks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1885950" y="666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56</xdr:row>
      <xdr:rowOff>1</xdr:rowOff>
    </xdr:from>
    <xdr:to>
      <xdr:col>4</xdr:col>
      <xdr:colOff>0</xdr:colOff>
      <xdr:row>57</xdr:row>
      <xdr:rowOff>1</xdr:rowOff>
    </xdr:to>
    <xdr:pic>
      <xdr:nvPicPr>
        <xdr:cNvPr id="113" name="그림 112" descr="1_28_8_1.bmp"/>
        <xdr:cNvPicPr>
          <a:picLocks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3086100" y="666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57</xdr:row>
      <xdr:rowOff>1</xdr:rowOff>
    </xdr:from>
    <xdr:to>
      <xdr:col>2</xdr:col>
      <xdr:colOff>1196975</xdr:colOff>
      <xdr:row>58</xdr:row>
      <xdr:rowOff>1</xdr:rowOff>
    </xdr:to>
    <xdr:pic>
      <xdr:nvPicPr>
        <xdr:cNvPr id="114" name="그림 113" descr="1_29_5_1.bmp"/>
        <xdr:cNvPicPr>
          <a:picLocks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1885950" y="678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57</xdr:row>
      <xdr:rowOff>1</xdr:rowOff>
    </xdr:from>
    <xdr:to>
      <xdr:col>4</xdr:col>
      <xdr:colOff>0</xdr:colOff>
      <xdr:row>58</xdr:row>
      <xdr:rowOff>1</xdr:rowOff>
    </xdr:to>
    <xdr:pic>
      <xdr:nvPicPr>
        <xdr:cNvPr id="115" name="그림 114" descr="1_29_6_1.bmp"/>
        <xdr:cNvPicPr>
          <a:picLocks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3086100" y="678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58</xdr:row>
      <xdr:rowOff>1</xdr:rowOff>
    </xdr:from>
    <xdr:to>
      <xdr:col>2</xdr:col>
      <xdr:colOff>1196975</xdr:colOff>
      <xdr:row>59</xdr:row>
      <xdr:rowOff>1</xdr:rowOff>
    </xdr:to>
    <xdr:pic>
      <xdr:nvPicPr>
        <xdr:cNvPr id="116" name="그림 115" descr="1_29_7_1.bmp"/>
        <xdr:cNvPicPr>
          <a:picLocks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1885950" y="690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58</xdr:row>
      <xdr:rowOff>1</xdr:rowOff>
    </xdr:from>
    <xdr:to>
      <xdr:col>4</xdr:col>
      <xdr:colOff>0</xdr:colOff>
      <xdr:row>59</xdr:row>
      <xdr:rowOff>1</xdr:rowOff>
    </xdr:to>
    <xdr:pic>
      <xdr:nvPicPr>
        <xdr:cNvPr id="117" name="그림 116" descr="1_29_8_1.bmp"/>
        <xdr:cNvPicPr>
          <a:picLocks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086100" y="690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59</xdr:row>
      <xdr:rowOff>1</xdr:rowOff>
    </xdr:from>
    <xdr:to>
      <xdr:col>2</xdr:col>
      <xdr:colOff>1196975</xdr:colOff>
      <xdr:row>60</xdr:row>
      <xdr:rowOff>1</xdr:rowOff>
    </xdr:to>
    <xdr:pic>
      <xdr:nvPicPr>
        <xdr:cNvPr id="118" name="그림 117" descr="1_30_5_1.bmp"/>
        <xdr:cNvPicPr>
          <a:picLocks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1885950" y="702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59</xdr:row>
      <xdr:rowOff>1</xdr:rowOff>
    </xdr:from>
    <xdr:to>
      <xdr:col>4</xdr:col>
      <xdr:colOff>0</xdr:colOff>
      <xdr:row>60</xdr:row>
      <xdr:rowOff>1</xdr:rowOff>
    </xdr:to>
    <xdr:pic>
      <xdr:nvPicPr>
        <xdr:cNvPr id="119" name="그림 118" descr="1_30_6_1.bmp"/>
        <xdr:cNvPicPr>
          <a:picLocks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3086100" y="702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60</xdr:row>
      <xdr:rowOff>1</xdr:rowOff>
    </xdr:from>
    <xdr:to>
      <xdr:col>2</xdr:col>
      <xdr:colOff>1196975</xdr:colOff>
      <xdr:row>61</xdr:row>
      <xdr:rowOff>1</xdr:rowOff>
    </xdr:to>
    <xdr:pic>
      <xdr:nvPicPr>
        <xdr:cNvPr id="120" name="그림 119" descr="1_30_7_1.bmp"/>
        <xdr:cNvPicPr>
          <a:picLocks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1885950" y="714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60</xdr:row>
      <xdr:rowOff>1</xdr:rowOff>
    </xdr:from>
    <xdr:to>
      <xdr:col>4</xdr:col>
      <xdr:colOff>0</xdr:colOff>
      <xdr:row>61</xdr:row>
      <xdr:rowOff>1</xdr:rowOff>
    </xdr:to>
    <xdr:pic>
      <xdr:nvPicPr>
        <xdr:cNvPr id="121" name="그림 120" descr="1_30_8_1.bmp"/>
        <xdr:cNvPicPr>
          <a:picLocks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3086100" y="714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61</xdr:row>
      <xdr:rowOff>1</xdr:rowOff>
    </xdr:from>
    <xdr:to>
      <xdr:col>2</xdr:col>
      <xdr:colOff>1196975</xdr:colOff>
      <xdr:row>62</xdr:row>
      <xdr:rowOff>1</xdr:rowOff>
    </xdr:to>
    <xdr:pic>
      <xdr:nvPicPr>
        <xdr:cNvPr id="122" name="그림 121" descr="1_31_5_1.bmp"/>
        <xdr:cNvPicPr>
          <a:picLocks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1885950" y="726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61</xdr:row>
      <xdr:rowOff>1</xdr:rowOff>
    </xdr:from>
    <xdr:to>
      <xdr:col>4</xdr:col>
      <xdr:colOff>0</xdr:colOff>
      <xdr:row>62</xdr:row>
      <xdr:rowOff>1</xdr:rowOff>
    </xdr:to>
    <xdr:pic>
      <xdr:nvPicPr>
        <xdr:cNvPr id="123" name="그림 122" descr="1_31_6_1.bmp"/>
        <xdr:cNvPicPr>
          <a:picLocks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3086100" y="726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62</xdr:row>
      <xdr:rowOff>1</xdr:rowOff>
    </xdr:from>
    <xdr:to>
      <xdr:col>2</xdr:col>
      <xdr:colOff>1196975</xdr:colOff>
      <xdr:row>63</xdr:row>
      <xdr:rowOff>1</xdr:rowOff>
    </xdr:to>
    <xdr:pic>
      <xdr:nvPicPr>
        <xdr:cNvPr id="124" name="그림 123" descr="1_31_7_1.bmp"/>
        <xdr:cNvPicPr>
          <a:picLocks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1885950" y="738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62</xdr:row>
      <xdr:rowOff>1</xdr:rowOff>
    </xdr:from>
    <xdr:to>
      <xdr:col>4</xdr:col>
      <xdr:colOff>0</xdr:colOff>
      <xdr:row>63</xdr:row>
      <xdr:rowOff>1</xdr:rowOff>
    </xdr:to>
    <xdr:pic>
      <xdr:nvPicPr>
        <xdr:cNvPr id="125" name="그림 124" descr="1_31_8_1.bmp"/>
        <xdr:cNvPicPr>
          <a:picLocks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086100" y="738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63</xdr:row>
      <xdr:rowOff>1</xdr:rowOff>
    </xdr:from>
    <xdr:to>
      <xdr:col>2</xdr:col>
      <xdr:colOff>1196975</xdr:colOff>
      <xdr:row>64</xdr:row>
      <xdr:rowOff>1</xdr:rowOff>
    </xdr:to>
    <xdr:pic>
      <xdr:nvPicPr>
        <xdr:cNvPr id="126" name="그림 125" descr="1_32_5_1.bmp"/>
        <xdr:cNvPicPr>
          <a:picLocks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1885950" y="750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63</xdr:row>
      <xdr:rowOff>1</xdr:rowOff>
    </xdr:from>
    <xdr:to>
      <xdr:col>4</xdr:col>
      <xdr:colOff>0</xdr:colOff>
      <xdr:row>64</xdr:row>
      <xdr:rowOff>1</xdr:rowOff>
    </xdr:to>
    <xdr:pic>
      <xdr:nvPicPr>
        <xdr:cNvPr id="127" name="그림 126" descr="1_32_6_1.bmp"/>
        <xdr:cNvPicPr>
          <a:picLocks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3086100" y="750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64</xdr:row>
      <xdr:rowOff>1</xdr:rowOff>
    </xdr:from>
    <xdr:to>
      <xdr:col>2</xdr:col>
      <xdr:colOff>1196975</xdr:colOff>
      <xdr:row>65</xdr:row>
      <xdr:rowOff>1</xdr:rowOff>
    </xdr:to>
    <xdr:pic>
      <xdr:nvPicPr>
        <xdr:cNvPr id="128" name="그림 127" descr="1_32_7_1.bmp"/>
        <xdr:cNvPicPr>
          <a:picLocks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1885950" y="762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64</xdr:row>
      <xdr:rowOff>1</xdr:rowOff>
    </xdr:from>
    <xdr:to>
      <xdr:col>4</xdr:col>
      <xdr:colOff>0</xdr:colOff>
      <xdr:row>65</xdr:row>
      <xdr:rowOff>1</xdr:rowOff>
    </xdr:to>
    <xdr:pic>
      <xdr:nvPicPr>
        <xdr:cNvPr id="129" name="그림 128" descr="1_32_8_1.bmp"/>
        <xdr:cNvPicPr>
          <a:picLocks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3086100" y="762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65</xdr:row>
      <xdr:rowOff>1</xdr:rowOff>
    </xdr:from>
    <xdr:to>
      <xdr:col>2</xdr:col>
      <xdr:colOff>1196975</xdr:colOff>
      <xdr:row>66</xdr:row>
      <xdr:rowOff>1</xdr:rowOff>
    </xdr:to>
    <xdr:pic>
      <xdr:nvPicPr>
        <xdr:cNvPr id="130" name="그림 129" descr="1_33_5_1.bmp"/>
        <xdr:cNvPicPr>
          <a:picLocks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1885950" y="773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65</xdr:row>
      <xdr:rowOff>1</xdr:rowOff>
    </xdr:from>
    <xdr:to>
      <xdr:col>4</xdr:col>
      <xdr:colOff>0</xdr:colOff>
      <xdr:row>66</xdr:row>
      <xdr:rowOff>1</xdr:rowOff>
    </xdr:to>
    <xdr:pic>
      <xdr:nvPicPr>
        <xdr:cNvPr id="131" name="그림 130" descr="1_33_6_1.bmp"/>
        <xdr:cNvPicPr>
          <a:picLocks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3086100" y="773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66</xdr:row>
      <xdr:rowOff>1</xdr:rowOff>
    </xdr:from>
    <xdr:to>
      <xdr:col>2</xdr:col>
      <xdr:colOff>1196975</xdr:colOff>
      <xdr:row>67</xdr:row>
      <xdr:rowOff>1</xdr:rowOff>
    </xdr:to>
    <xdr:pic>
      <xdr:nvPicPr>
        <xdr:cNvPr id="132" name="그림 131" descr="1_33_7_1.bmp"/>
        <xdr:cNvPicPr>
          <a:picLocks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1885950" y="785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66</xdr:row>
      <xdr:rowOff>1</xdr:rowOff>
    </xdr:from>
    <xdr:to>
      <xdr:col>4</xdr:col>
      <xdr:colOff>0</xdr:colOff>
      <xdr:row>67</xdr:row>
      <xdr:rowOff>1</xdr:rowOff>
    </xdr:to>
    <xdr:pic>
      <xdr:nvPicPr>
        <xdr:cNvPr id="133" name="그림 132" descr="1_33_8_1.bmp"/>
        <xdr:cNvPicPr>
          <a:picLocks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3086100" y="785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67</xdr:row>
      <xdr:rowOff>1</xdr:rowOff>
    </xdr:from>
    <xdr:to>
      <xdr:col>2</xdr:col>
      <xdr:colOff>1196975</xdr:colOff>
      <xdr:row>68</xdr:row>
      <xdr:rowOff>1</xdr:rowOff>
    </xdr:to>
    <xdr:pic>
      <xdr:nvPicPr>
        <xdr:cNvPr id="134" name="그림 133" descr="1_34_5_1.bmp"/>
        <xdr:cNvPicPr>
          <a:picLocks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1885950" y="797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67</xdr:row>
      <xdr:rowOff>1</xdr:rowOff>
    </xdr:from>
    <xdr:to>
      <xdr:col>4</xdr:col>
      <xdr:colOff>0</xdr:colOff>
      <xdr:row>68</xdr:row>
      <xdr:rowOff>1</xdr:rowOff>
    </xdr:to>
    <xdr:pic>
      <xdr:nvPicPr>
        <xdr:cNvPr id="135" name="그림 134" descr="1_34_6_1.bmp"/>
        <xdr:cNvPicPr>
          <a:picLocks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086100" y="797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68</xdr:row>
      <xdr:rowOff>1</xdr:rowOff>
    </xdr:from>
    <xdr:to>
      <xdr:col>2</xdr:col>
      <xdr:colOff>1196975</xdr:colOff>
      <xdr:row>69</xdr:row>
      <xdr:rowOff>1</xdr:rowOff>
    </xdr:to>
    <xdr:pic>
      <xdr:nvPicPr>
        <xdr:cNvPr id="136" name="그림 135" descr="1_34_7_1.bmp"/>
        <xdr:cNvPicPr>
          <a:picLocks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1885950" y="809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68</xdr:row>
      <xdr:rowOff>1</xdr:rowOff>
    </xdr:from>
    <xdr:to>
      <xdr:col>4</xdr:col>
      <xdr:colOff>0</xdr:colOff>
      <xdr:row>69</xdr:row>
      <xdr:rowOff>1</xdr:rowOff>
    </xdr:to>
    <xdr:pic>
      <xdr:nvPicPr>
        <xdr:cNvPr id="137" name="그림 136" descr="1_34_8_1.bmp"/>
        <xdr:cNvPicPr>
          <a:picLocks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3086100" y="809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69</xdr:row>
      <xdr:rowOff>1</xdr:rowOff>
    </xdr:from>
    <xdr:to>
      <xdr:col>2</xdr:col>
      <xdr:colOff>1196975</xdr:colOff>
      <xdr:row>70</xdr:row>
      <xdr:rowOff>1</xdr:rowOff>
    </xdr:to>
    <xdr:pic>
      <xdr:nvPicPr>
        <xdr:cNvPr id="138" name="그림 137" descr="1_35_5_1.bmp"/>
        <xdr:cNvPicPr>
          <a:picLocks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1885950" y="821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69</xdr:row>
      <xdr:rowOff>1</xdr:rowOff>
    </xdr:from>
    <xdr:to>
      <xdr:col>4</xdr:col>
      <xdr:colOff>0</xdr:colOff>
      <xdr:row>70</xdr:row>
      <xdr:rowOff>1</xdr:rowOff>
    </xdr:to>
    <xdr:pic>
      <xdr:nvPicPr>
        <xdr:cNvPr id="139" name="그림 138" descr="1_35_6_1.bmp"/>
        <xdr:cNvPicPr>
          <a:picLocks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3086100" y="821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70</xdr:row>
      <xdr:rowOff>1</xdr:rowOff>
    </xdr:from>
    <xdr:to>
      <xdr:col>2</xdr:col>
      <xdr:colOff>1196975</xdr:colOff>
      <xdr:row>71</xdr:row>
      <xdr:rowOff>1</xdr:rowOff>
    </xdr:to>
    <xdr:pic>
      <xdr:nvPicPr>
        <xdr:cNvPr id="140" name="그림 139" descr="1_35_7_1.bmp"/>
        <xdr:cNvPicPr>
          <a:picLocks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1885950" y="833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70</xdr:row>
      <xdr:rowOff>1</xdr:rowOff>
    </xdr:from>
    <xdr:to>
      <xdr:col>4</xdr:col>
      <xdr:colOff>0</xdr:colOff>
      <xdr:row>71</xdr:row>
      <xdr:rowOff>1</xdr:rowOff>
    </xdr:to>
    <xdr:pic>
      <xdr:nvPicPr>
        <xdr:cNvPr id="141" name="그림 140" descr="1_35_8_1.bmp"/>
        <xdr:cNvPicPr>
          <a:picLocks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3086100" y="833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71</xdr:row>
      <xdr:rowOff>1</xdr:rowOff>
    </xdr:from>
    <xdr:to>
      <xdr:col>2</xdr:col>
      <xdr:colOff>1196975</xdr:colOff>
      <xdr:row>72</xdr:row>
      <xdr:rowOff>1</xdr:rowOff>
    </xdr:to>
    <xdr:pic>
      <xdr:nvPicPr>
        <xdr:cNvPr id="142" name="그림 141" descr="1_36_5_1.bmp"/>
        <xdr:cNvPicPr>
          <a:picLocks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885950" y="845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71</xdr:row>
      <xdr:rowOff>1</xdr:rowOff>
    </xdr:from>
    <xdr:to>
      <xdr:col>4</xdr:col>
      <xdr:colOff>0</xdr:colOff>
      <xdr:row>72</xdr:row>
      <xdr:rowOff>1</xdr:rowOff>
    </xdr:to>
    <xdr:pic>
      <xdr:nvPicPr>
        <xdr:cNvPr id="143" name="그림 142" descr="1_36_6_1.bmp"/>
        <xdr:cNvPicPr>
          <a:picLocks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3086100" y="845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72</xdr:row>
      <xdr:rowOff>1</xdr:rowOff>
    </xdr:from>
    <xdr:to>
      <xdr:col>2</xdr:col>
      <xdr:colOff>1196975</xdr:colOff>
      <xdr:row>73</xdr:row>
      <xdr:rowOff>1</xdr:rowOff>
    </xdr:to>
    <xdr:pic>
      <xdr:nvPicPr>
        <xdr:cNvPr id="144" name="그림 143" descr="1_36_7_1.bmp"/>
        <xdr:cNvPicPr>
          <a:picLocks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1885950" y="857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72</xdr:row>
      <xdr:rowOff>1</xdr:rowOff>
    </xdr:from>
    <xdr:to>
      <xdr:col>4</xdr:col>
      <xdr:colOff>0</xdr:colOff>
      <xdr:row>73</xdr:row>
      <xdr:rowOff>1</xdr:rowOff>
    </xdr:to>
    <xdr:pic>
      <xdr:nvPicPr>
        <xdr:cNvPr id="145" name="그림 144" descr="1_36_8_1.bmp"/>
        <xdr:cNvPicPr>
          <a:picLocks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3086100" y="857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73</xdr:row>
      <xdr:rowOff>1</xdr:rowOff>
    </xdr:from>
    <xdr:to>
      <xdr:col>2</xdr:col>
      <xdr:colOff>1196975</xdr:colOff>
      <xdr:row>74</xdr:row>
      <xdr:rowOff>1</xdr:rowOff>
    </xdr:to>
    <xdr:pic>
      <xdr:nvPicPr>
        <xdr:cNvPr id="146" name="그림 145" descr="1_37_5_1.bmp"/>
        <xdr:cNvPicPr>
          <a:picLocks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1885950" y="869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73</xdr:row>
      <xdr:rowOff>1</xdr:rowOff>
    </xdr:from>
    <xdr:to>
      <xdr:col>4</xdr:col>
      <xdr:colOff>0</xdr:colOff>
      <xdr:row>74</xdr:row>
      <xdr:rowOff>1</xdr:rowOff>
    </xdr:to>
    <xdr:pic>
      <xdr:nvPicPr>
        <xdr:cNvPr id="147" name="그림 146" descr="1_37_6_1.bmp"/>
        <xdr:cNvPicPr>
          <a:picLocks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3086100" y="869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74</xdr:row>
      <xdr:rowOff>1</xdr:rowOff>
    </xdr:from>
    <xdr:to>
      <xdr:col>2</xdr:col>
      <xdr:colOff>1196975</xdr:colOff>
      <xdr:row>75</xdr:row>
      <xdr:rowOff>1</xdr:rowOff>
    </xdr:to>
    <xdr:pic>
      <xdr:nvPicPr>
        <xdr:cNvPr id="148" name="그림 147" descr="1_37_7_1.bmp"/>
        <xdr:cNvPicPr>
          <a:picLocks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885950" y="881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74</xdr:row>
      <xdr:rowOff>1</xdr:rowOff>
    </xdr:from>
    <xdr:to>
      <xdr:col>4</xdr:col>
      <xdr:colOff>0</xdr:colOff>
      <xdr:row>75</xdr:row>
      <xdr:rowOff>1</xdr:rowOff>
    </xdr:to>
    <xdr:pic>
      <xdr:nvPicPr>
        <xdr:cNvPr id="149" name="그림 148" descr="1_37_8_1.bmp"/>
        <xdr:cNvPicPr>
          <a:picLocks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3086100" y="881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75</xdr:row>
      <xdr:rowOff>1</xdr:rowOff>
    </xdr:from>
    <xdr:to>
      <xdr:col>2</xdr:col>
      <xdr:colOff>1196975</xdr:colOff>
      <xdr:row>76</xdr:row>
      <xdr:rowOff>1</xdr:rowOff>
    </xdr:to>
    <xdr:pic>
      <xdr:nvPicPr>
        <xdr:cNvPr id="150" name="그림 149" descr="1_38_5_1.bmp"/>
        <xdr:cNvPicPr>
          <a:picLocks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1885950" y="892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75</xdr:row>
      <xdr:rowOff>1</xdr:rowOff>
    </xdr:from>
    <xdr:to>
      <xdr:col>4</xdr:col>
      <xdr:colOff>0</xdr:colOff>
      <xdr:row>76</xdr:row>
      <xdr:rowOff>1</xdr:rowOff>
    </xdr:to>
    <xdr:pic>
      <xdr:nvPicPr>
        <xdr:cNvPr id="151" name="그림 150" descr="1_38_6_1.bmp"/>
        <xdr:cNvPicPr>
          <a:picLocks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3086100" y="892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76</xdr:row>
      <xdr:rowOff>1</xdr:rowOff>
    </xdr:from>
    <xdr:to>
      <xdr:col>2</xdr:col>
      <xdr:colOff>1196975</xdr:colOff>
      <xdr:row>77</xdr:row>
      <xdr:rowOff>1</xdr:rowOff>
    </xdr:to>
    <xdr:pic>
      <xdr:nvPicPr>
        <xdr:cNvPr id="152" name="그림 151" descr="1_38_7_1.bmp"/>
        <xdr:cNvPicPr>
          <a:picLocks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1885950" y="904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76</xdr:row>
      <xdr:rowOff>1</xdr:rowOff>
    </xdr:from>
    <xdr:to>
      <xdr:col>4</xdr:col>
      <xdr:colOff>0</xdr:colOff>
      <xdr:row>77</xdr:row>
      <xdr:rowOff>1</xdr:rowOff>
    </xdr:to>
    <xdr:pic>
      <xdr:nvPicPr>
        <xdr:cNvPr id="153" name="그림 152" descr="1_38_8_1.bmp"/>
        <xdr:cNvPicPr>
          <a:picLocks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3086100" y="904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77</xdr:row>
      <xdr:rowOff>1</xdr:rowOff>
    </xdr:from>
    <xdr:to>
      <xdr:col>2</xdr:col>
      <xdr:colOff>1196975</xdr:colOff>
      <xdr:row>78</xdr:row>
      <xdr:rowOff>1</xdr:rowOff>
    </xdr:to>
    <xdr:pic>
      <xdr:nvPicPr>
        <xdr:cNvPr id="154" name="그림 153" descr="1_39_5_1.bmp"/>
        <xdr:cNvPicPr>
          <a:picLocks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885950" y="916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77</xdr:row>
      <xdr:rowOff>1</xdr:rowOff>
    </xdr:from>
    <xdr:to>
      <xdr:col>4</xdr:col>
      <xdr:colOff>0</xdr:colOff>
      <xdr:row>78</xdr:row>
      <xdr:rowOff>1</xdr:rowOff>
    </xdr:to>
    <xdr:pic>
      <xdr:nvPicPr>
        <xdr:cNvPr id="155" name="그림 154" descr="1_39_6_1.bmp"/>
        <xdr:cNvPicPr>
          <a:picLocks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3086100" y="916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78</xdr:row>
      <xdr:rowOff>1</xdr:rowOff>
    </xdr:from>
    <xdr:to>
      <xdr:col>2</xdr:col>
      <xdr:colOff>1196975</xdr:colOff>
      <xdr:row>79</xdr:row>
      <xdr:rowOff>1</xdr:rowOff>
    </xdr:to>
    <xdr:pic>
      <xdr:nvPicPr>
        <xdr:cNvPr id="156" name="그림 155" descr="1_39_7_1.bmp"/>
        <xdr:cNvPicPr>
          <a:picLocks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1885950" y="928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78</xdr:row>
      <xdr:rowOff>1</xdr:rowOff>
    </xdr:from>
    <xdr:to>
      <xdr:col>4</xdr:col>
      <xdr:colOff>0</xdr:colOff>
      <xdr:row>79</xdr:row>
      <xdr:rowOff>1</xdr:rowOff>
    </xdr:to>
    <xdr:pic>
      <xdr:nvPicPr>
        <xdr:cNvPr id="157" name="그림 156" descr="1_39_8_1.bmp"/>
        <xdr:cNvPicPr>
          <a:picLocks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3086100" y="928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79</xdr:row>
      <xdr:rowOff>1</xdr:rowOff>
    </xdr:from>
    <xdr:to>
      <xdr:col>2</xdr:col>
      <xdr:colOff>1196975</xdr:colOff>
      <xdr:row>80</xdr:row>
      <xdr:rowOff>1</xdr:rowOff>
    </xdr:to>
    <xdr:pic>
      <xdr:nvPicPr>
        <xdr:cNvPr id="158" name="그림 157" descr="1_40_5_1.bmp"/>
        <xdr:cNvPicPr>
          <a:picLocks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1885950" y="940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79</xdr:row>
      <xdr:rowOff>1</xdr:rowOff>
    </xdr:from>
    <xdr:to>
      <xdr:col>4</xdr:col>
      <xdr:colOff>0</xdr:colOff>
      <xdr:row>80</xdr:row>
      <xdr:rowOff>1</xdr:rowOff>
    </xdr:to>
    <xdr:pic>
      <xdr:nvPicPr>
        <xdr:cNvPr id="159" name="그림 158" descr="1_40_6_1.bmp"/>
        <xdr:cNvPicPr>
          <a:picLocks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3086100" y="940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80</xdr:row>
      <xdr:rowOff>1</xdr:rowOff>
    </xdr:from>
    <xdr:to>
      <xdr:col>2</xdr:col>
      <xdr:colOff>1196975</xdr:colOff>
      <xdr:row>81</xdr:row>
      <xdr:rowOff>1</xdr:rowOff>
    </xdr:to>
    <xdr:pic>
      <xdr:nvPicPr>
        <xdr:cNvPr id="160" name="그림 159" descr="1_40_7_1.bmp"/>
        <xdr:cNvPicPr>
          <a:picLocks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885950" y="952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80</xdr:row>
      <xdr:rowOff>1</xdr:rowOff>
    </xdr:from>
    <xdr:to>
      <xdr:col>4</xdr:col>
      <xdr:colOff>0</xdr:colOff>
      <xdr:row>81</xdr:row>
      <xdr:rowOff>1</xdr:rowOff>
    </xdr:to>
    <xdr:pic>
      <xdr:nvPicPr>
        <xdr:cNvPr id="161" name="그림 160" descr="1_40_8_1.bmp"/>
        <xdr:cNvPicPr>
          <a:picLocks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3086100" y="952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81</xdr:row>
      <xdr:rowOff>1</xdr:rowOff>
    </xdr:from>
    <xdr:to>
      <xdr:col>2</xdr:col>
      <xdr:colOff>1196975</xdr:colOff>
      <xdr:row>82</xdr:row>
      <xdr:rowOff>1</xdr:rowOff>
    </xdr:to>
    <xdr:pic>
      <xdr:nvPicPr>
        <xdr:cNvPr id="162" name="그림 161" descr="1_41_5_1.bmp"/>
        <xdr:cNvPicPr>
          <a:picLocks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1885950" y="964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81</xdr:row>
      <xdr:rowOff>1</xdr:rowOff>
    </xdr:from>
    <xdr:to>
      <xdr:col>4</xdr:col>
      <xdr:colOff>0</xdr:colOff>
      <xdr:row>82</xdr:row>
      <xdr:rowOff>1</xdr:rowOff>
    </xdr:to>
    <xdr:pic>
      <xdr:nvPicPr>
        <xdr:cNvPr id="163" name="그림 162" descr="1_41_6_1.bmp"/>
        <xdr:cNvPicPr>
          <a:picLocks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3086100" y="964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82</xdr:row>
      <xdr:rowOff>1</xdr:rowOff>
    </xdr:from>
    <xdr:to>
      <xdr:col>2</xdr:col>
      <xdr:colOff>1196975</xdr:colOff>
      <xdr:row>83</xdr:row>
      <xdr:rowOff>1</xdr:rowOff>
    </xdr:to>
    <xdr:pic>
      <xdr:nvPicPr>
        <xdr:cNvPr id="164" name="그림 163" descr="1_41_7_1.bmp"/>
        <xdr:cNvPicPr>
          <a:picLocks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1885950" y="976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82</xdr:row>
      <xdr:rowOff>1</xdr:rowOff>
    </xdr:from>
    <xdr:to>
      <xdr:col>4</xdr:col>
      <xdr:colOff>0</xdr:colOff>
      <xdr:row>83</xdr:row>
      <xdr:rowOff>1</xdr:rowOff>
    </xdr:to>
    <xdr:pic>
      <xdr:nvPicPr>
        <xdr:cNvPr id="165" name="그림 164" descr="1_41_8_1.bmp"/>
        <xdr:cNvPicPr>
          <a:picLocks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3086100" y="976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83</xdr:row>
      <xdr:rowOff>1</xdr:rowOff>
    </xdr:from>
    <xdr:to>
      <xdr:col>2</xdr:col>
      <xdr:colOff>1196975</xdr:colOff>
      <xdr:row>84</xdr:row>
      <xdr:rowOff>1</xdr:rowOff>
    </xdr:to>
    <xdr:pic>
      <xdr:nvPicPr>
        <xdr:cNvPr id="166" name="그림 165" descr="1_42_5_1.bmp"/>
        <xdr:cNvPicPr>
          <a:picLocks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885950" y="988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83</xdr:row>
      <xdr:rowOff>1</xdr:rowOff>
    </xdr:from>
    <xdr:to>
      <xdr:col>4</xdr:col>
      <xdr:colOff>0</xdr:colOff>
      <xdr:row>84</xdr:row>
      <xdr:rowOff>1</xdr:rowOff>
    </xdr:to>
    <xdr:pic>
      <xdr:nvPicPr>
        <xdr:cNvPr id="167" name="그림 166" descr="1_42_6_1.bmp"/>
        <xdr:cNvPicPr>
          <a:picLocks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3086100" y="988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84</xdr:row>
      <xdr:rowOff>1</xdr:rowOff>
    </xdr:from>
    <xdr:to>
      <xdr:col>2</xdr:col>
      <xdr:colOff>1196975</xdr:colOff>
      <xdr:row>85</xdr:row>
      <xdr:rowOff>1</xdr:rowOff>
    </xdr:to>
    <xdr:pic>
      <xdr:nvPicPr>
        <xdr:cNvPr id="168" name="그림 167" descr="1_42_7_1.bmp"/>
        <xdr:cNvPicPr>
          <a:picLocks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1885950" y="1000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84</xdr:row>
      <xdr:rowOff>1</xdr:rowOff>
    </xdr:from>
    <xdr:to>
      <xdr:col>4</xdr:col>
      <xdr:colOff>0</xdr:colOff>
      <xdr:row>85</xdr:row>
      <xdr:rowOff>1</xdr:rowOff>
    </xdr:to>
    <xdr:pic>
      <xdr:nvPicPr>
        <xdr:cNvPr id="169" name="그림 168" descr="1_42_8_1.bmp"/>
        <xdr:cNvPicPr>
          <a:picLocks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3086100" y="1000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85</xdr:row>
      <xdr:rowOff>1</xdr:rowOff>
    </xdr:from>
    <xdr:to>
      <xdr:col>2</xdr:col>
      <xdr:colOff>1196975</xdr:colOff>
      <xdr:row>86</xdr:row>
      <xdr:rowOff>1</xdr:rowOff>
    </xdr:to>
    <xdr:pic>
      <xdr:nvPicPr>
        <xdr:cNvPr id="170" name="그림 169" descr="1_43_5_1.bmp"/>
        <xdr:cNvPicPr>
          <a:picLocks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1885950" y="1012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85</xdr:row>
      <xdr:rowOff>1</xdr:rowOff>
    </xdr:from>
    <xdr:to>
      <xdr:col>4</xdr:col>
      <xdr:colOff>0</xdr:colOff>
      <xdr:row>86</xdr:row>
      <xdr:rowOff>1</xdr:rowOff>
    </xdr:to>
    <xdr:pic>
      <xdr:nvPicPr>
        <xdr:cNvPr id="171" name="그림 170" descr="1_43_6_1.bmp"/>
        <xdr:cNvPicPr>
          <a:picLocks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3086100" y="1012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86</xdr:row>
      <xdr:rowOff>1</xdr:rowOff>
    </xdr:from>
    <xdr:to>
      <xdr:col>2</xdr:col>
      <xdr:colOff>1196975</xdr:colOff>
      <xdr:row>87</xdr:row>
      <xdr:rowOff>1</xdr:rowOff>
    </xdr:to>
    <xdr:pic>
      <xdr:nvPicPr>
        <xdr:cNvPr id="172" name="그림 171" descr="1_43_7_1.bmp"/>
        <xdr:cNvPicPr>
          <a:picLocks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885950" y="1023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86</xdr:row>
      <xdr:rowOff>1</xdr:rowOff>
    </xdr:from>
    <xdr:to>
      <xdr:col>4</xdr:col>
      <xdr:colOff>0</xdr:colOff>
      <xdr:row>87</xdr:row>
      <xdr:rowOff>1</xdr:rowOff>
    </xdr:to>
    <xdr:pic>
      <xdr:nvPicPr>
        <xdr:cNvPr id="173" name="그림 172" descr="1_43_8_1.bmp"/>
        <xdr:cNvPicPr>
          <a:picLocks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3086100" y="1023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87</xdr:row>
      <xdr:rowOff>1</xdr:rowOff>
    </xdr:from>
    <xdr:to>
      <xdr:col>2</xdr:col>
      <xdr:colOff>1196975</xdr:colOff>
      <xdr:row>88</xdr:row>
      <xdr:rowOff>1</xdr:rowOff>
    </xdr:to>
    <xdr:pic>
      <xdr:nvPicPr>
        <xdr:cNvPr id="174" name="그림 173" descr="1_44_5_1.bmp"/>
        <xdr:cNvPicPr>
          <a:picLocks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1885950" y="1035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87</xdr:row>
      <xdr:rowOff>1</xdr:rowOff>
    </xdr:from>
    <xdr:to>
      <xdr:col>4</xdr:col>
      <xdr:colOff>0</xdr:colOff>
      <xdr:row>88</xdr:row>
      <xdr:rowOff>1</xdr:rowOff>
    </xdr:to>
    <xdr:pic>
      <xdr:nvPicPr>
        <xdr:cNvPr id="175" name="그림 174" descr="1_44_6_1.bmp"/>
        <xdr:cNvPicPr>
          <a:picLocks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3086100" y="1035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88</xdr:row>
      <xdr:rowOff>1</xdr:rowOff>
    </xdr:from>
    <xdr:to>
      <xdr:col>2</xdr:col>
      <xdr:colOff>1196975</xdr:colOff>
      <xdr:row>89</xdr:row>
      <xdr:rowOff>1</xdr:rowOff>
    </xdr:to>
    <xdr:pic>
      <xdr:nvPicPr>
        <xdr:cNvPr id="176" name="그림 175" descr="1_44_7_1.bmp"/>
        <xdr:cNvPicPr>
          <a:picLocks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1885950" y="1047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88</xdr:row>
      <xdr:rowOff>1</xdr:rowOff>
    </xdr:from>
    <xdr:to>
      <xdr:col>4</xdr:col>
      <xdr:colOff>0</xdr:colOff>
      <xdr:row>89</xdr:row>
      <xdr:rowOff>1</xdr:rowOff>
    </xdr:to>
    <xdr:pic>
      <xdr:nvPicPr>
        <xdr:cNvPr id="177" name="그림 176" descr="1_44_8_1.bmp"/>
        <xdr:cNvPicPr>
          <a:picLocks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3086100" y="1047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89</xdr:row>
      <xdr:rowOff>1</xdr:rowOff>
    </xdr:from>
    <xdr:to>
      <xdr:col>2</xdr:col>
      <xdr:colOff>1196975</xdr:colOff>
      <xdr:row>90</xdr:row>
      <xdr:rowOff>1</xdr:rowOff>
    </xdr:to>
    <xdr:pic>
      <xdr:nvPicPr>
        <xdr:cNvPr id="178" name="그림 177" descr="1_45_5_1.bmp"/>
        <xdr:cNvPicPr>
          <a:picLocks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885950" y="1059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89</xdr:row>
      <xdr:rowOff>1</xdr:rowOff>
    </xdr:from>
    <xdr:to>
      <xdr:col>4</xdr:col>
      <xdr:colOff>0</xdr:colOff>
      <xdr:row>90</xdr:row>
      <xdr:rowOff>1</xdr:rowOff>
    </xdr:to>
    <xdr:pic>
      <xdr:nvPicPr>
        <xdr:cNvPr id="179" name="그림 178" descr="1_45_6_1.bmp"/>
        <xdr:cNvPicPr>
          <a:picLocks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3086100" y="1059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90</xdr:row>
      <xdr:rowOff>1</xdr:rowOff>
    </xdr:from>
    <xdr:to>
      <xdr:col>2</xdr:col>
      <xdr:colOff>1196975</xdr:colOff>
      <xdr:row>91</xdr:row>
      <xdr:rowOff>1</xdr:rowOff>
    </xdr:to>
    <xdr:pic>
      <xdr:nvPicPr>
        <xdr:cNvPr id="180" name="그림 179" descr="1_45_7_1.bmp"/>
        <xdr:cNvPicPr>
          <a:picLocks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1885950" y="1071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90</xdr:row>
      <xdr:rowOff>1</xdr:rowOff>
    </xdr:from>
    <xdr:to>
      <xdr:col>4</xdr:col>
      <xdr:colOff>0</xdr:colOff>
      <xdr:row>91</xdr:row>
      <xdr:rowOff>1</xdr:rowOff>
    </xdr:to>
    <xdr:pic>
      <xdr:nvPicPr>
        <xdr:cNvPr id="181" name="그림 180" descr="1_45_8_1.bmp"/>
        <xdr:cNvPicPr>
          <a:picLocks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3086100" y="1071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91</xdr:row>
      <xdr:rowOff>1</xdr:rowOff>
    </xdr:from>
    <xdr:to>
      <xdr:col>2</xdr:col>
      <xdr:colOff>1196975</xdr:colOff>
      <xdr:row>92</xdr:row>
      <xdr:rowOff>1</xdr:rowOff>
    </xdr:to>
    <xdr:pic>
      <xdr:nvPicPr>
        <xdr:cNvPr id="182" name="그림 181" descr="1_46_5_1.bmp"/>
        <xdr:cNvPicPr>
          <a:picLocks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1885950" y="1083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91</xdr:row>
      <xdr:rowOff>1</xdr:rowOff>
    </xdr:from>
    <xdr:to>
      <xdr:col>4</xdr:col>
      <xdr:colOff>0</xdr:colOff>
      <xdr:row>92</xdr:row>
      <xdr:rowOff>1</xdr:rowOff>
    </xdr:to>
    <xdr:pic>
      <xdr:nvPicPr>
        <xdr:cNvPr id="183" name="그림 182" descr="1_46_6_1.bmp"/>
        <xdr:cNvPicPr>
          <a:picLocks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3086100" y="1083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92</xdr:row>
      <xdr:rowOff>1</xdr:rowOff>
    </xdr:from>
    <xdr:to>
      <xdr:col>2</xdr:col>
      <xdr:colOff>1196975</xdr:colOff>
      <xdr:row>93</xdr:row>
      <xdr:rowOff>1</xdr:rowOff>
    </xdr:to>
    <xdr:pic>
      <xdr:nvPicPr>
        <xdr:cNvPr id="184" name="그림 183" descr="1_46_7_1.bmp"/>
        <xdr:cNvPicPr>
          <a:picLocks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885950" y="1095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92</xdr:row>
      <xdr:rowOff>1</xdr:rowOff>
    </xdr:from>
    <xdr:to>
      <xdr:col>4</xdr:col>
      <xdr:colOff>0</xdr:colOff>
      <xdr:row>93</xdr:row>
      <xdr:rowOff>1</xdr:rowOff>
    </xdr:to>
    <xdr:pic>
      <xdr:nvPicPr>
        <xdr:cNvPr id="185" name="그림 184" descr="1_46_8_1.bmp"/>
        <xdr:cNvPicPr>
          <a:picLocks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3086100" y="1095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93</xdr:row>
      <xdr:rowOff>1</xdr:rowOff>
    </xdr:from>
    <xdr:to>
      <xdr:col>2</xdr:col>
      <xdr:colOff>1196975</xdr:colOff>
      <xdr:row>94</xdr:row>
      <xdr:rowOff>1</xdr:rowOff>
    </xdr:to>
    <xdr:pic>
      <xdr:nvPicPr>
        <xdr:cNvPr id="186" name="그림 185" descr="1_47_5_1.bmp"/>
        <xdr:cNvPicPr>
          <a:picLocks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1885950" y="1107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93</xdr:row>
      <xdr:rowOff>1</xdr:rowOff>
    </xdr:from>
    <xdr:to>
      <xdr:col>4</xdr:col>
      <xdr:colOff>0</xdr:colOff>
      <xdr:row>94</xdr:row>
      <xdr:rowOff>1</xdr:rowOff>
    </xdr:to>
    <xdr:pic>
      <xdr:nvPicPr>
        <xdr:cNvPr id="187" name="그림 186" descr="1_47_6_1.bmp"/>
        <xdr:cNvPicPr>
          <a:picLocks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3086100" y="1107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94</xdr:row>
      <xdr:rowOff>1</xdr:rowOff>
    </xdr:from>
    <xdr:to>
      <xdr:col>2</xdr:col>
      <xdr:colOff>1196975</xdr:colOff>
      <xdr:row>95</xdr:row>
      <xdr:rowOff>1</xdr:rowOff>
    </xdr:to>
    <xdr:pic>
      <xdr:nvPicPr>
        <xdr:cNvPr id="188" name="그림 187" descr="1_47_7_1.bmp"/>
        <xdr:cNvPicPr>
          <a:picLocks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1885950" y="1119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94</xdr:row>
      <xdr:rowOff>1</xdr:rowOff>
    </xdr:from>
    <xdr:to>
      <xdr:col>4</xdr:col>
      <xdr:colOff>0</xdr:colOff>
      <xdr:row>95</xdr:row>
      <xdr:rowOff>1</xdr:rowOff>
    </xdr:to>
    <xdr:pic>
      <xdr:nvPicPr>
        <xdr:cNvPr id="189" name="그림 188" descr="1_47_8_1.bmp"/>
        <xdr:cNvPicPr>
          <a:picLocks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3086100" y="1119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95</xdr:row>
      <xdr:rowOff>1</xdr:rowOff>
    </xdr:from>
    <xdr:to>
      <xdr:col>2</xdr:col>
      <xdr:colOff>1196975</xdr:colOff>
      <xdr:row>96</xdr:row>
      <xdr:rowOff>1</xdr:rowOff>
    </xdr:to>
    <xdr:pic>
      <xdr:nvPicPr>
        <xdr:cNvPr id="190" name="그림 189" descr="1_48_5_1.bmp"/>
        <xdr:cNvPicPr>
          <a:picLocks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885950" y="1131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95</xdr:row>
      <xdr:rowOff>1</xdr:rowOff>
    </xdr:from>
    <xdr:to>
      <xdr:col>4</xdr:col>
      <xdr:colOff>0</xdr:colOff>
      <xdr:row>96</xdr:row>
      <xdr:rowOff>1</xdr:rowOff>
    </xdr:to>
    <xdr:pic>
      <xdr:nvPicPr>
        <xdr:cNvPr id="191" name="그림 190" descr="1_48_6_1.bmp"/>
        <xdr:cNvPicPr>
          <a:picLocks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3086100" y="1131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96</xdr:row>
      <xdr:rowOff>1</xdr:rowOff>
    </xdr:from>
    <xdr:to>
      <xdr:col>2</xdr:col>
      <xdr:colOff>1196975</xdr:colOff>
      <xdr:row>97</xdr:row>
      <xdr:rowOff>1</xdr:rowOff>
    </xdr:to>
    <xdr:pic>
      <xdr:nvPicPr>
        <xdr:cNvPr id="192" name="그림 191" descr="1_48_7_1.bmp"/>
        <xdr:cNvPicPr>
          <a:picLocks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1885950" y="1143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96</xdr:row>
      <xdr:rowOff>1</xdr:rowOff>
    </xdr:from>
    <xdr:to>
      <xdr:col>4</xdr:col>
      <xdr:colOff>0</xdr:colOff>
      <xdr:row>97</xdr:row>
      <xdr:rowOff>1</xdr:rowOff>
    </xdr:to>
    <xdr:pic>
      <xdr:nvPicPr>
        <xdr:cNvPr id="193" name="그림 192" descr="1_48_8_1.bmp"/>
        <xdr:cNvPicPr>
          <a:picLocks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3086100" y="1143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97</xdr:row>
      <xdr:rowOff>1</xdr:rowOff>
    </xdr:from>
    <xdr:to>
      <xdr:col>2</xdr:col>
      <xdr:colOff>1196975</xdr:colOff>
      <xdr:row>98</xdr:row>
      <xdr:rowOff>1</xdr:rowOff>
    </xdr:to>
    <xdr:pic>
      <xdr:nvPicPr>
        <xdr:cNvPr id="194" name="그림 193" descr="1_49_5_1.bmp"/>
        <xdr:cNvPicPr>
          <a:picLocks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1885950" y="1154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97</xdr:row>
      <xdr:rowOff>1</xdr:rowOff>
    </xdr:from>
    <xdr:to>
      <xdr:col>4</xdr:col>
      <xdr:colOff>0</xdr:colOff>
      <xdr:row>98</xdr:row>
      <xdr:rowOff>1</xdr:rowOff>
    </xdr:to>
    <xdr:pic>
      <xdr:nvPicPr>
        <xdr:cNvPr id="195" name="그림 194" descr="1_49_6_1.bmp"/>
        <xdr:cNvPicPr>
          <a:picLocks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3086100" y="1154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98</xdr:row>
      <xdr:rowOff>1</xdr:rowOff>
    </xdr:from>
    <xdr:to>
      <xdr:col>2</xdr:col>
      <xdr:colOff>1196975</xdr:colOff>
      <xdr:row>99</xdr:row>
      <xdr:rowOff>1</xdr:rowOff>
    </xdr:to>
    <xdr:pic>
      <xdr:nvPicPr>
        <xdr:cNvPr id="196" name="그림 195" descr="1_49_7_1.bmp"/>
        <xdr:cNvPicPr>
          <a:picLocks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885950" y="1166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98</xdr:row>
      <xdr:rowOff>1</xdr:rowOff>
    </xdr:from>
    <xdr:to>
      <xdr:col>4</xdr:col>
      <xdr:colOff>0</xdr:colOff>
      <xdr:row>99</xdr:row>
      <xdr:rowOff>1</xdr:rowOff>
    </xdr:to>
    <xdr:pic>
      <xdr:nvPicPr>
        <xdr:cNvPr id="197" name="그림 196" descr="1_49_8_1.bmp"/>
        <xdr:cNvPicPr>
          <a:picLocks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3086100" y="1166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99</xdr:row>
      <xdr:rowOff>1</xdr:rowOff>
    </xdr:from>
    <xdr:to>
      <xdr:col>2</xdr:col>
      <xdr:colOff>1196975</xdr:colOff>
      <xdr:row>100</xdr:row>
      <xdr:rowOff>1</xdr:rowOff>
    </xdr:to>
    <xdr:pic>
      <xdr:nvPicPr>
        <xdr:cNvPr id="198" name="그림 197" descr="1_50_5_1.bmp"/>
        <xdr:cNvPicPr>
          <a:picLocks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1885950" y="1178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99</xdr:row>
      <xdr:rowOff>1</xdr:rowOff>
    </xdr:from>
    <xdr:to>
      <xdr:col>4</xdr:col>
      <xdr:colOff>0</xdr:colOff>
      <xdr:row>100</xdr:row>
      <xdr:rowOff>1</xdr:rowOff>
    </xdr:to>
    <xdr:pic>
      <xdr:nvPicPr>
        <xdr:cNvPr id="199" name="그림 198" descr="1_50_6_1.bmp"/>
        <xdr:cNvPicPr>
          <a:picLocks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3086100" y="1178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100</xdr:row>
      <xdr:rowOff>1</xdr:rowOff>
    </xdr:from>
    <xdr:to>
      <xdr:col>2</xdr:col>
      <xdr:colOff>1196975</xdr:colOff>
      <xdr:row>101</xdr:row>
      <xdr:rowOff>1</xdr:rowOff>
    </xdr:to>
    <xdr:pic>
      <xdr:nvPicPr>
        <xdr:cNvPr id="200" name="그림 199" descr="1_50_7_1.bmp"/>
        <xdr:cNvPicPr>
          <a:picLocks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1885950" y="1190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100</xdr:row>
      <xdr:rowOff>1</xdr:rowOff>
    </xdr:from>
    <xdr:to>
      <xdr:col>4</xdr:col>
      <xdr:colOff>0</xdr:colOff>
      <xdr:row>101</xdr:row>
      <xdr:rowOff>1</xdr:rowOff>
    </xdr:to>
    <xdr:pic>
      <xdr:nvPicPr>
        <xdr:cNvPr id="201" name="그림 200" descr="1_50_8_1.bmp"/>
        <xdr:cNvPicPr>
          <a:picLocks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3086100" y="1190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101</xdr:row>
      <xdr:rowOff>1</xdr:rowOff>
    </xdr:from>
    <xdr:to>
      <xdr:col>2</xdr:col>
      <xdr:colOff>1196975</xdr:colOff>
      <xdr:row>102</xdr:row>
      <xdr:rowOff>1</xdr:rowOff>
    </xdr:to>
    <xdr:pic>
      <xdr:nvPicPr>
        <xdr:cNvPr id="202" name="그림 201" descr="1_51_5_1.bmp"/>
        <xdr:cNvPicPr>
          <a:picLocks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885950" y="1202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101</xdr:row>
      <xdr:rowOff>1</xdr:rowOff>
    </xdr:from>
    <xdr:to>
      <xdr:col>4</xdr:col>
      <xdr:colOff>0</xdr:colOff>
      <xdr:row>102</xdr:row>
      <xdr:rowOff>1</xdr:rowOff>
    </xdr:to>
    <xdr:pic>
      <xdr:nvPicPr>
        <xdr:cNvPr id="203" name="그림 202" descr="1_51_6_1.bmp"/>
        <xdr:cNvPicPr>
          <a:picLocks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3086100" y="1202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102</xdr:row>
      <xdr:rowOff>1</xdr:rowOff>
    </xdr:from>
    <xdr:to>
      <xdr:col>2</xdr:col>
      <xdr:colOff>1196975</xdr:colOff>
      <xdr:row>103</xdr:row>
      <xdr:rowOff>1</xdr:rowOff>
    </xdr:to>
    <xdr:pic>
      <xdr:nvPicPr>
        <xdr:cNvPr id="204" name="그림 203" descr="1_51_7_1.bmp"/>
        <xdr:cNvPicPr>
          <a:picLocks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1885950" y="1214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102</xdr:row>
      <xdr:rowOff>1</xdr:rowOff>
    </xdr:from>
    <xdr:to>
      <xdr:col>4</xdr:col>
      <xdr:colOff>0</xdr:colOff>
      <xdr:row>103</xdr:row>
      <xdr:rowOff>1</xdr:rowOff>
    </xdr:to>
    <xdr:pic>
      <xdr:nvPicPr>
        <xdr:cNvPr id="205" name="그림 204" descr="1_51_8_1.bmp"/>
        <xdr:cNvPicPr>
          <a:picLocks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3086100" y="1214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103</xdr:row>
      <xdr:rowOff>1</xdr:rowOff>
    </xdr:from>
    <xdr:to>
      <xdr:col>2</xdr:col>
      <xdr:colOff>1196975</xdr:colOff>
      <xdr:row>104</xdr:row>
      <xdr:rowOff>1</xdr:rowOff>
    </xdr:to>
    <xdr:pic>
      <xdr:nvPicPr>
        <xdr:cNvPr id="206" name="그림 205" descr="1_52_5_1.bmp"/>
        <xdr:cNvPicPr>
          <a:picLocks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1885950" y="1226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103</xdr:row>
      <xdr:rowOff>1</xdr:rowOff>
    </xdr:from>
    <xdr:to>
      <xdr:col>4</xdr:col>
      <xdr:colOff>0</xdr:colOff>
      <xdr:row>104</xdr:row>
      <xdr:rowOff>1</xdr:rowOff>
    </xdr:to>
    <xdr:pic>
      <xdr:nvPicPr>
        <xdr:cNvPr id="207" name="그림 206" descr="1_52_6_1.bmp"/>
        <xdr:cNvPicPr>
          <a:picLocks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3086100" y="1226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104</xdr:row>
      <xdr:rowOff>1</xdr:rowOff>
    </xdr:from>
    <xdr:to>
      <xdr:col>2</xdr:col>
      <xdr:colOff>1196975</xdr:colOff>
      <xdr:row>105</xdr:row>
      <xdr:rowOff>1</xdr:rowOff>
    </xdr:to>
    <xdr:pic>
      <xdr:nvPicPr>
        <xdr:cNvPr id="208" name="그림 207" descr="1_52_7_1.bmp"/>
        <xdr:cNvPicPr>
          <a:picLocks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885950" y="1238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104</xdr:row>
      <xdr:rowOff>1</xdr:rowOff>
    </xdr:from>
    <xdr:to>
      <xdr:col>4</xdr:col>
      <xdr:colOff>0</xdr:colOff>
      <xdr:row>105</xdr:row>
      <xdr:rowOff>1</xdr:rowOff>
    </xdr:to>
    <xdr:pic>
      <xdr:nvPicPr>
        <xdr:cNvPr id="209" name="그림 208" descr="1_52_8_1.bmp"/>
        <xdr:cNvPicPr>
          <a:picLocks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3086100" y="1238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105</xdr:row>
      <xdr:rowOff>1</xdr:rowOff>
    </xdr:from>
    <xdr:to>
      <xdr:col>2</xdr:col>
      <xdr:colOff>1196975</xdr:colOff>
      <xdr:row>106</xdr:row>
      <xdr:rowOff>1</xdr:rowOff>
    </xdr:to>
    <xdr:pic>
      <xdr:nvPicPr>
        <xdr:cNvPr id="210" name="그림 209" descr="1_53_5_1.bmp"/>
        <xdr:cNvPicPr>
          <a:picLocks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1885950" y="1250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105</xdr:row>
      <xdr:rowOff>1</xdr:rowOff>
    </xdr:from>
    <xdr:to>
      <xdr:col>4</xdr:col>
      <xdr:colOff>0</xdr:colOff>
      <xdr:row>106</xdr:row>
      <xdr:rowOff>1</xdr:rowOff>
    </xdr:to>
    <xdr:pic>
      <xdr:nvPicPr>
        <xdr:cNvPr id="211" name="그림 210" descr="1_53_6_1.bmp"/>
        <xdr:cNvPicPr>
          <a:picLocks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3086100" y="1250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106</xdr:row>
      <xdr:rowOff>1</xdr:rowOff>
    </xdr:from>
    <xdr:to>
      <xdr:col>2</xdr:col>
      <xdr:colOff>1196975</xdr:colOff>
      <xdr:row>107</xdr:row>
      <xdr:rowOff>1</xdr:rowOff>
    </xdr:to>
    <xdr:pic>
      <xdr:nvPicPr>
        <xdr:cNvPr id="212" name="그림 211" descr="1_53_7_1.bmp"/>
        <xdr:cNvPicPr>
          <a:picLocks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1885950" y="1262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106</xdr:row>
      <xdr:rowOff>1</xdr:rowOff>
    </xdr:from>
    <xdr:to>
      <xdr:col>4</xdr:col>
      <xdr:colOff>0</xdr:colOff>
      <xdr:row>107</xdr:row>
      <xdr:rowOff>1</xdr:rowOff>
    </xdr:to>
    <xdr:pic>
      <xdr:nvPicPr>
        <xdr:cNvPr id="213" name="그림 212" descr="1_53_8_1.bmp"/>
        <xdr:cNvPicPr>
          <a:picLocks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3086100" y="1262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107</xdr:row>
      <xdr:rowOff>1</xdr:rowOff>
    </xdr:from>
    <xdr:to>
      <xdr:col>2</xdr:col>
      <xdr:colOff>1196975</xdr:colOff>
      <xdr:row>108</xdr:row>
      <xdr:rowOff>1</xdr:rowOff>
    </xdr:to>
    <xdr:pic>
      <xdr:nvPicPr>
        <xdr:cNvPr id="214" name="그림 213" descr="1_54_5_1.bmp"/>
        <xdr:cNvPicPr>
          <a:picLocks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885950" y="1273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107</xdr:row>
      <xdr:rowOff>1</xdr:rowOff>
    </xdr:from>
    <xdr:to>
      <xdr:col>4</xdr:col>
      <xdr:colOff>0</xdr:colOff>
      <xdr:row>108</xdr:row>
      <xdr:rowOff>1</xdr:rowOff>
    </xdr:to>
    <xdr:pic>
      <xdr:nvPicPr>
        <xdr:cNvPr id="215" name="그림 214" descr="1_54_6_1.bmp"/>
        <xdr:cNvPicPr>
          <a:picLocks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3086100" y="1273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108</xdr:row>
      <xdr:rowOff>1</xdr:rowOff>
    </xdr:from>
    <xdr:to>
      <xdr:col>2</xdr:col>
      <xdr:colOff>1196975</xdr:colOff>
      <xdr:row>109</xdr:row>
      <xdr:rowOff>1</xdr:rowOff>
    </xdr:to>
    <xdr:pic>
      <xdr:nvPicPr>
        <xdr:cNvPr id="216" name="그림 215" descr="1_54_7_1.bmp"/>
        <xdr:cNvPicPr>
          <a:picLocks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1885950" y="1285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108</xdr:row>
      <xdr:rowOff>1</xdr:rowOff>
    </xdr:from>
    <xdr:to>
      <xdr:col>4</xdr:col>
      <xdr:colOff>0</xdr:colOff>
      <xdr:row>109</xdr:row>
      <xdr:rowOff>1</xdr:rowOff>
    </xdr:to>
    <xdr:pic>
      <xdr:nvPicPr>
        <xdr:cNvPr id="217" name="그림 216" descr="1_54_8_1.bmp"/>
        <xdr:cNvPicPr>
          <a:picLocks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3086100" y="1285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109</xdr:row>
      <xdr:rowOff>1</xdr:rowOff>
    </xdr:from>
    <xdr:to>
      <xdr:col>2</xdr:col>
      <xdr:colOff>1196975</xdr:colOff>
      <xdr:row>110</xdr:row>
      <xdr:rowOff>1</xdr:rowOff>
    </xdr:to>
    <xdr:pic>
      <xdr:nvPicPr>
        <xdr:cNvPr id="218" name="그림 217" descr="1_55_5_1.bmp"/>
        <xdr:cNvPicPr>
          <a:picLocks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1885950" y="1297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109</xdr:row>
      <xdr:rowOff>1</xdr:rowOff>
    </xdr:from>
    <xdr:to>
      <xdr:col>4</xdr:col>
      <xdr:colOff>0</xdr:colOff>
      <xdr:row>110</xdr:row>
      <xdr:rowOff>1</xdr:rowOff>
    </xdr:to>
    <xdr:pic>
      <xdr:nvPicPr>
        <xdr:cNvPr id="219" name="그림 218" descr="1_55_6_1.bmp"/>
        <xdr:cNvPicPr>
          <a:picLocks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3086100" y="1297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110</xdr:row>
      <xdr:rowOff>1</xdr:rowOff>
    </xdr:from>
    <xdr:to>
      <xdr:col>2</xdr:col>
      <xdr:colOff>1196975</xdr:colOff>
      <xdr:row>111</xdr:row>
      <xdr:rowOff>1</xdr:rowOff>
    </xdr:to>
    <xdr:pic>
      <xdr:nvPicPr>
        <xdr:cNvPr id="220" name="그림 219" descr="1_55_7_1.bmp"/>
        <xdr:cNvPicPr>
          <a:picLocks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885950" y="1309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110</xdr:row>
      <xdr:rowOff>1</xdr:rowOff>
    </xdr:from>
    <xdr:to>
      <xdr:col>4</xdr:col>
      <xdr:colOff>0</xdr:colOff>
      <xdr:row>111</xdr:row>
      <xdr:rowOff>1</xdr:rowOff>
    </xdr:to>
    <xdr:pic>
      <xdr:nvPicPr>
        <xdr:cNvPr id="221" name="그림 220" descr="1_55_8_1.bmp"/>
        <xdr:cNvPicPr>
          <a:picLocks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3086100" y="1309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111</xdr:row>
      <xdr:rowOff>1</xdr:rowOff>
    </xdr:from>
    <xdr:to>
      <xdr:col>2</xdr:col>
      <xdr:colOff>1196975</xdr:colOff>
      <xdr:row>112</xdr:row>
      <xdr:rowOff>1</xdr:rowOff>
    </xdr:to>
    <xdr:pic>
      <xdr:nvPicPr>
        <xdr:cNvPr id="222" name="그림 221" descr="1_56_5_1.bmp"/>
        <xdr:cNvPicPr>
          <a:picLocks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1885950" y="1321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111</xdr:row>
      <xdr:rowOff>1</xdr:rowOff>
    </xdr:from>
    <xdr:to>
      <xdr:col>4</xdr:col>
      <xdr:colOff>0</xdr:colOff>
      <xdr:row>112</xdr:row>
      <xdr:rowOff>1</xdr:rowOff>
    </xdr:to>
    <xdr:pic>
      <xdr:nvPicPr>
        <xdr:cNvPr id="223" name="그림 222" descr="1_56_6_1.bmp"/>
        <xdr:cNvPicPr>
          <a:picLocks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3086100" y="1321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112</xdr:row>
      <xdr:rowOff>1</xdr:rowOff>
    </xdr:from>
    <xdr:to>
      <xdr:col>2</xdr:col>
      <xdr:colOff>1196975</xdr:colOff>
      <xdr:row>113</xdr:row>
      <xdr:rowOff>1</xdr:rowOff>
    </xdr:to>
    <xdr:pic>
      <xdr:nvPicPr>
        <xdr:cNvPr id="224" name="그림 223" descr="1_56_7_1.bmp"/>
        <xdr:cNvPicPr>
          <a:picLocks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1885950" y="1333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112</xdr:row>
      <xdr:rowOff>1</xdr:rowOff>
    </xdr:from>
    <xdr:to>
      <xdr:col>4</xdr:col>
      <xdr:colOff>0</xdr:colOff>
      <xdr:row>113</xdr:row>
      <xdr:rowOff>1</xdr:rowOff>
    </xdr:to>
    <xdr:pic>
      <xdr:nvPicPr>
        <xdr:cNvPr id="225" name="그림 224" descr="1_56_8_1.bmp"/>
        <xdr:cNvPicPr>
          <a:picLocks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3086100" y="1333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113</xdr:row>
      <xdr:rowOff>1</xdr:rowOff>
    </xdr:from>
    <xdr:to>
      <xdr:col>2</xdr:col>
      <xdr:colOff>1196975</xdr:colOff>
      <xdr:row>114</xdr:row>
      <xdr:rowOff>1</xdr:rowOff>
    </xdr:to>
    <xdr:pic>
      <xdr:nvPicPr>
        <xdr:cNvPr id="226" name="그림 225" descr="1_57_5_1.bmp"/>
        <xdr:cNvPicPr>
          <a:picLocks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885950" y="1345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113</xdr:row>
      <xdr:rowOff>1</xdr:rowOff>
    </xdr:from>
    <xdr:to>
      <xdr:col>4</xdr:col>
      <xdr:colOff>0</xdr:colOff>
      <xdr:row>114</xdr:row>
      <xdr:rowOff>1</xdr:rowOff>
    </xdr:to>
    <xdr:pic>
      <xdr:nvPicPr>
        <xdr:cNvPr id="227" name="그림 226" descr="1_57_6_1.bmp"/>
        <xdr:cNvPicPr>
          <a:picLocks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3086100" y="1345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114</xdr:row>
      <xdr:rowOff>1</xdr:rowOff>
    </xdr:from>
    <xdr:to>
      <xdr:col>2</xdr:col>
      <xdr:colOff>1196975</xdr:colOff>
      <xdr:row>115</xdr:row>
      <xdr:rowOff>1</xdr:rowOff>
    </xdr:to>
    <xdr:pic>
      <xdr:nvPicPr>
        <xdr:cNvPr id="228" name="그림 227" descr="1_57_7_1.bmp"/>
        <xdr:cNvPicPr>
          <a:picLocks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1885950" y="1357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114</xdr:row>
      <xdr:rowOff>1</xdr:rowOff>
    </xdr:from>
    <xdr:to>
      <xdr:col>4</xdr:col>
      <xdr:colOff>0</xdr:colOff>
      <xdr:row>115</xdr:row>
      <xdr:rowOff>1</xdr:rowOff>
    </xdr:to>
    <xdr:pic>
      <xdr:nvPicPr>
        <xdr:cNvPr id="229" name="그림 228" descr="1_57_8_1.bmp"/>
        <xdr:cNvPicPr>
          <a:picLocks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3086100" y="1357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115</xdr:row>
      <xdr:rowOff>1</xdr:rowOff>
    </xdr:from>
    <xdr:to>
      <xdr:col>2</xdr:col>
      <xdr:colOff>1196975</xdr:colOff>
      <xdr:row>116</xdr:row>
      <xdr:rowOff>1</xdr:rowOff>
    </xdr:to>
    <xdr:pic>
      <xdr:nvPicPr>
        <xdr:cNvPr id="230" name="그림 229" descr="1_58_5_1.bmp"/>
        <xdr:cNvPicPr>
          <a:picLocks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1885950" y="1369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115</xdr:row>
      <xdr:rowOff>1</xdr:rowOff>
    </xdr:from>
    <xdr:to>
      <xdr:col>4</xdr:col>
      <xdr:colOff>0</xdr:colOff>
      <xdr:row>116</xdr:row>
      <xdr:rowOff>1</xdr:rowOff>
    </xdr:to>
    <xdr:pic>
      <xdr:nvPicPr>
        <xdr:cNvPr id="231" name="그림 230" descr="1_58_6_1.bmp"/>
        <xdr:cNvPicPr>
          <a:picLocks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3086100" y="1369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116</xdr:row>
      <xdr:rowOff>1</xdr:rowOff>
    </xdr:from>
    <xdr:to>
      <xdr:col>2</xdr:col>
      <xdr:colOff>1196975</xdr:colOff>
      <xdr:row>117</xdr:row>
      <xdr:rowOff>1</xdr:rowOff>
    </xdr:to>
    <xdr:pic>
      <xdr:nvPicPr>
        <xdr:cNvPr id="232" name="그림 231" descr="1_58_7_1.bmp"/>
        <xdr:cNvPicPr>
          <a:picLocks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885950" y="1381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116</xdr:row>
      <xdr:rowOff>1</xdr:rowOff>
    </xdr:from>
    <xdr:to>
      <xdr:col>4</xdr:col>
      <xdr:colOff>0</xdr:colOff>
      <xdr:row>117</xdr:row>
      <xdr:rowOff>1</xdr:rowOff>
    </xdr:to>
    <xdr:pic>
      <xdr:nvPicPr>
        <xdr:cNvPr id="233" name="그림 232" descr="1_58_8_1.bmp"/>
        <xdr:cNvPicPr>
          <a:picLocks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3086100" y="1381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117</xdr:row>
      <xdr:rowOff>1</xdr:rowOff>
    </xdr:from>
    <xdr:to>
      <xdr:col>2</xdr:col>
      <xdr:colOff>1196975</xdr:colOff>
      <xdr:row>118</xdr:row>
      <xdr:rowOff>1</xdr:rowOff>
    </xdr:to>
    <xdr:pic>
      <xdr:nvPicPr>
        <xdr:cNvPr id="234" name="그림 233" descr="1_59_5_1.bmp"/>
        <xdr:cNvPicPr>
          <a:picLocks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1885950" y="1393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117</xdr:row>
      <xdr:rowOff>1</xdr:rowOff>
    </xdr:from>
    <xdr:to>
      <xdr:col>4</xdr:col>
      <xdr:colOff>0</xdr:colOff>
      <xdr:row>118</xdr:row>
      <xdr:rowOff>1</xdr:rowOff>
    </xdr:to>
    <xdr:pic>
      <xdr:nvPicPr>
        <xdr:cNvPr id="235" name="그림 234" descr="1_59_6_1.bmp"/>
        <xdr:cNvPicPr>
          <a:picLocks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3086100" y="1393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118</xdr:row>
      <xdr:rowOff>1</xdr:rowOff>
    </xdr:from>
    <xdr:to>
      <xdr:col>2</xdr:col>
      <xdr:colOff>1196975</xdr:colOff>
      <xdr:row>119</xdr:row>
      <xdr:rowOff>1</xdr:rowOff>
    </xdr:to>
    <xdr:pic>
      <xdr:nvPicPr>
        <xdr:cNvPr id="236" name="그림 235" descr="1_59_7_1.bmp"/>
        <xdr:cNvPicPr>
          <a:picLocks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1885950" y="1404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118</xdr:row>
      <xdr:rowOff>1</xdr:rowOff>
    </xdr:from>
    <xdr:to>
      <xdr:col>4</xdr:col>
      <xdr:colOff>0</xdr:colOff>
      <xdr:row>119</xdr:row>
      <xdr:rowOff>1</xdr:rowOff>
    </xdr:to>
    <xdr:pic>
      <xdr:nvPicPr>
        <xdr:cNvPr id="237" name="그림 236" descr="1_59_8_1.bmp"/>
        <xdr:cNvPicPr>
          <a:picLocks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3086100" y="1404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119</xdr:row>
      <xdr:rowOff>1</xdr:rowOff>
    </xdr:from>
    <xdr:to>
      <xdr:col>2</xdr:col>
      <xdr:colOff>1196975</xdr:colOff>
      <xdr:row>120</xdr:row>
      <xdr:rowOff>1</xdr:rowOff>
    </xdr:to>
    <xdr:pic>
      <xdr:nvPicPr>
        <xdr:cNvPr id="238" name="그림 237" descr="1_60_5_1.bmp"/>
        <xdr:cNvPicPr>
          <a:picLocks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885950" y="1416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119</xdr:row>
      <xdr:rowOff>1</xdr:rowOff>
    </xdr:from>
    <xdr:to>
      <xdr:col>4</xdr:col>
      <xdr:colOff>0</xdr:colOff>
      <xdr:row>120</xdr:row>
      <xdr:rowOff>1</xdr:rowOff>
    </xdr:to>
    <xdr:pic>
      <xdr:nvPicPr>
        <xdr:cNvPr id="239" name="그림 238" descr="1_60_6_1.bmp"/>
        <xdr:cNvPicPr>
          <a:picLocks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3086100" y="1416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120</xdr:row>
      <xdr:rowOff>1</xdr:rowOff>
    </xdr:from>
    <xdr:to>
      <xdr:col>2</xdr:col>
      <xdr:colOff>1196975</xdr:colOff>
      <xdr:row>121</xdr:row>
      <xdr:rowOff>1</xdr:rowOff>
    </xdr:to>
    <xdr:pic>
      <xdr:nvPicPr>
        <xdr:cNvPr id="240" name="그림 239" descr="1_60_7_1.bmp"/>
        <xdr:cNvPicPr>
          <a:picLocks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1885950" y="1428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120</xdr:row>
      <xdr:rowOff>1</xdr:rowOff>
    </xdr:from>
    <xdr:to>
      <xdr:col>4</xdr:col>
      <xdr:colOff>0</xdr:colOff>
      <xdr:row>121</xdr:row>
      <xdr:rowOff>1</xdr:rowOff>
    </xdr:to>
    <xdr:pic>
      <xdr:nvPicPr>
        <xdr:cNvPr id="241" name="그림 240" descr="1_60_8_1.bmp"/>
        <xdr:cNvPicPr>
          <a:picLocks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3086100" y="1428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121</xdr:row>
      <xdr:rowOff>1</xdr:rowOff>
    </xdr:from>
    <xdr:to>
      <xdr:col>2</xdr:col>
      <xdr:colOff>1196975</xdr:colOff>
      <xdr:row>122</xdr:row>
      <xdr:rowOff>1</xdr:rowOff>
    </xdr:to>
    <xdr:pic>
      <xdr:nvPicPr>
        <xdr:cNvPr id="242" name="그림 241" descr="1_61_5_1.bmp"/>
        <xdr:cNvPicPr>
          <a:picLocks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1885950" y="1440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121</xdr:row>
      <xdr:rowOff>1</xdr:rowOff>
    </xdr:from>
    <xdr:to>
      <xdr:col>4</xdr:col>
      <xdr:colOff>0</xdr:colOff>
      <xdr:row>122</xdr:row>
      <xdr:rowOff>1</xdr:rowOff>
    </xdr:to>
    <xdr:pic>
      <xdr:nvPicPr>
        <xdr:cNvPr id="243" name="그림 242" descr="1_61_6_1.bmp"/>
        <xdr:cNvPicPr>
          <a:picLocks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3086100" y="1440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122</xdr:row>
      <xdr:rowOff>1</xdr:rowOff>
    </xdr:from>
    <xdr:to>
      <xdr:col>2</xdr:col>
      <xdr:colOff>1196975</xdr:colOff>
      <xdr:row>123</xdr:row>
      <xdr:rowOff>1</xdr:rowOff>
    </xdr:to>
    <xdr:pic>
      <xdr:nvPicPr>
        <xdr:cNvPr id="244" name="그림 243" descr="1_61_7_1.bmp"/>
        <xdr:cNvPicPr>
          <a:picLocks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885950" y="1452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122</xdr:row>
      <xdr:rowOff>1</xdr:rowOff>
    </xdr:from>
    <xdr:to>
      <xdr:col>4</xdr:col>
      <xdr:colOff>0</xdr:colOff>
      <xdr:row>123</xdr:row>
      <xdr:rowOff>1</xdr:rowOff>
    </xdr:to>
    <xdr:pic>
      <xdr:nvPicPr>
        <xdr:cNvPr id="245" name="그림 244" descr="1_61_8_1.bmp"/>
        <xdr:cNvPicPr>
          <a:picLocks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3086100" y="1452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123</xdr:row>
      <xdr:rowOff>1</xdr:rowOff>
    </xdr:from>
    <xdr:to>
      <xdr:col>2</xdr:col>
      <xdr:colOff>1196975</xdr:colOff>
      <xdr:row>124</xdr:row>
      <xdr:rowOff>1</xdr:rowOff>
    </xdr:to>
    <xdr:pic>
      <xdr:nvPicPr>
        <xdr:cNvPr id="246" name="그림 245" descr="1_62_5_1.bmp"/>
        <xdr:cNvPicPr>
          <a:picLocks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1885950" y="1464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123</xdr:row>
      <xdr:rowOff>1</xdr:rowOff>
    </xdr:from>
    <xdr:to>
      <xdr:col>4</xdr:col>
      <xdr:colOff>0</xdr:colOff>
      <xdr:row>124</xdr:row>
      <xdr:rowOff>1</xdr:rowOff>
    </xdr:to>
    <xdr:pic>
      <xdr:nvPicPr>
        <xdr:cNvPr id="247" name="그림 246" descr="1_62_6_1.bmp"/>
        <xdr:cNvPicPr>
          <a:picLocks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3086100" y="1464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124</xdr:row>
      <xdr:rowOff>1</xdr:rowOff>
    </xdr:from>
    <xdr:to>
      <xdr:col>2</xdr:col>
      <xdr:colOff>1196975</xdr:colOff>
      <xdr:row>125</xdr:row>
      <xdr:rowOff>1</xdr:rowOff>
    </xdr:to>
    <xdr:pic>
      <xdr:nvPicPr>
        <xdr:cNvPr id="248" name="그림 247" descr="1_62_7_1.bmp"/>
        <xdr:cNvPicPr>
          <a:picLocks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1885950" y="1476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124</xdr:row>
      <xdr:rowOff>1</xdr:rowOff>
    </xdr:from>
    <xdr:to>
      <xdr:col>4</xdr:col>
      <xdr:colOff>0</xdr:colOff>
      <xdr:row>125</xdr:row>
      <xdr:rowOff>1</xdr:rowOff>
    </xdr:to>
    <xdr:pic>
      <xdr:nvPicPr>
        <xdr:cNvPr id="249" name="그림 248" descr="1_62_8_1.bmp"/>
        <xdr:cNvPicPr>
          <a:picLocks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3086100" y="1476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125</xdr:row>
      <xdr:rowOff>1</xdr:rowOff>
    </xdr:from>
    <xdr:to>
      <xdr:col>2</xdr:col>
      <xdr:colOff>1196975</xdr:colOff>
      <xdr:row>126</xdr:row>
      <xdr:rowOff>1</xdr:rowOff>
    </xdr:to>
    <xdr:pic>
      <xdr:nvPicPr>
        <xdr:cNvPr id="250" name="그림 249" descr="1_63_5_1.bmp"/>
        <xdr:cNvPicPr>
          <a:picLocks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1885950" y="1488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125</xdr:row>
      <xdr:rowOff>1</xdr:rowOff>
    </xdr:from>
    <xdr:to>
      <xdr:col>4</xdr:col>
      <xdr:colOff>0</xdr:colOff>
      <xdr:row>126</xdr:row>
      <xdr:rowOff>1</xdr:rowOff>
    </xdr:to>
    <xdr:pic>
      <xdr:nvPicPr>
        <xdr:cNvPr id="251" name="그림 250" descr="1_63_6_1.bmp"/>
        <xdr:cNvPicPr>
          <a:picLocks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3086100" y="1488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126</xdr:row>
      <xdr:rowOff>1</xdr:rowOff>
    </xdr:from>
    <xdr:to>
      <xdr:col>2</xdr:col>
      <xdr:colOff>1196975</xdr:colOff>
      <xdr:row>127</xdr:row>
      <xdr:rowOff>1</xdr:rowOff>
    </xdr:to>
    <xdr:pic>
      <xdr:nvPicPr>
        <xdr:cNvPr id="252" name="그림 251" descr="1_63_7_1.bmp"/>
        <xdr:cNvPicPr>
          <a:picLocks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1885950" y="1500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126</xdr:row>
      <xdr:rowOff>1</xdr:rowOff>
    </xdr:from>
    <xdr:to>
      <xdr:col>4</xdr:col>
      <xdr:colOff>0</xdr:colOff>
      <xdr:row>127</xdr:row>
      <xdr:rowOff>1</xdr:rowOff>
    </xdr:to>
    <xdr:pic>
      <xdr:nvPicPr>
        <xdr:cNvPr id="253" name="그림 252" descr="1_63_8_1.bmp"/>
        <xdr:cNvPicPr>
          <a:picLocks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3086100" y="1500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127</xdr:row>
      <xdr:rowOff>1</xdr:rowOff>
    </xdr:from>
    <xdr:to>
      <xdr:col>2</xdr:col>
      <xdr:colOff>1196975</xdr:colOff>
      <xdr:row>128</xdr:row>
      <xdr:rowOff>1</xdr:rowOff>
    </xdr:to>
    <xdr:pic>
      <xdr:nvPicPr>
        <xdr:cNvPr id="254" name="그림 253" descr="1_64_5_1.bmp"/>
        <xdr:cNvPicPr>
          <a:picLocks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1885950" y="1512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127</xdr:row>
      <xdr:rowOff>1</xdr:rowOff>
    </xdr:from>
    <xdr:to>
      <xdr:col>4</xdr:col>
      <xdr:colOff>0</xdr:colOff>
      <xdr:row>128</xdr:row>
      <xdr:rowOff>1</xdr:rowOff>
    </xdr:to>
    <xdr:pic>
      <xdr:nvPicPr>
        <xdr:cNvPr id="255" name="그림 254" descr="1_64_6_1.bmp"/>
        <xdr:cNvPicPr>
          <a:picLocks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3086100" y="1512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128</xdr:row>
      <xdr:rowOff>1</xdr:rowOff>
    </xdr:from>
    <xdr:to>
      <xdr:col>2</xdr:col>
      <xdr:colOff>1196975</xdr:colOff>
      <xdr:row>129</xdr:row>
      <xdr:rowOff>1</xdr:rowOff>
    </xdr:to>
    <xdr:pic>
      <xdr:nvPicPr>
        <xdr:cNvPr id="256" name="그림 255" descr="1_64_7_1.bmp"/>
        <xdr:cNvPicPr>
          <a:picLocks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1885950" y="1524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128</xdr:row>
      <xdr:rowOff>1</xdr:rowOff>
    </xdr:from>
    <xdr:to>
      <xdr:col>4</xdr:col>
      <xdr:colOff>0</xdr:colOff>
      <xdr:row>129</xdr:row>
      <xdr:rowOff>1</xdr:rowOff>
    </xdr:to>
    <xdr:pic>
      <xdr:nvPicPr>
        <xdr:cNvPr id="257" name="그림 256" descr="1_64_8_1.bmp"/>
        <xdr:cNvPicPr>
          <a:picLocks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3086100" y="1524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129</xdr:row>
      <xdr:rowOff>1</xdr:rowOff>
    </xdr:from>
    <xdr:to>
      <xdr:col>2</xdr:col>
      <xdr:colOff>1196975</xdr:colOff>
      <xdr:row>130</xdr:row>
      <xdr:rowOff>1</xdr:rowOff>
    </xdr:to>
    <xdr:pic>
      <xdr:nvPicPr>
        <xdr:cNvPr id="258" name="그림 257" descr="1_65_5_1.bmp"/>
        <xdr:cNvPicPr>
          <a:picLocks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1885950" y="1535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129</xdr:row>
      <xdr:rowOff>1</xdr:rowOff>
    </xdr:from>
    <xdr:to>
      <xdr:col>4</xdr:col>
      <xdr:colOff>0</xdr:colOff>
      <xdr:row>130</xdr:row>
      <xdr:rowOff>1</xdr:rowOff>
    </xdr:to>
    <xdr:pic>
      <xdr:nvPicPr>
        <xdr:cNvPr id="259" name="그림 258" descr="1_65_6_1.bmp"/>
        <xdr:cNvPicPr>
          <a:picLocks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3086100" y="1535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130</xdr:row>
      <xdr:rowOff>1</xdr:rowOff>
    </xdr:from>
    <xdr:to>
      <xdr:col>2</xdr:col>
      <xdr:colOff>1196975</xdr:colOff>
      <xdr:row>131</xdr:row>
      <xdr:rowOff>1</xdr:rowOff>
    </xdr:to>
    <xdr:pic>
      <xdr:nvPicPr>
        <xdr:cNvPr id="260" name="그림 259" descr="1_65_7_1.bmp"/>
        <xdr:cNvPicPr>
          <a:picLocks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1885950" y="1547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130</xdr:row>
      <xdr:rowOff>1</xdr:rowOff>
    </xdr:from>
    <xdr:to>
      <xdr:col>4</xdr:col>
      <xdr:colOff>0</xdr:colOff>
      <xdr:row>131</xdr:row>
      <xdr:rowOff>1</xdr:rowOff>
    </xdr:to>
    <xdr:pic>
      <xdr:nvPicPr>
        <xdr:cNvPr id="261" name="그림 260" descr="1_65_8_1.bmp"/>
        <xdr:cNvPicPr>
          <a:picLocks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3086100" y="1547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131</xdr:row>
      <xdr:rowOff>1</xdr:rowOff>
    </xdr:from>
    <xdr:to>
      <xdr:col>2</xdr:col>
      <xdr:colOff>1196975</xdr:colOff>
      <xdr:row>132</xdr:row>
      <xdr:rowOff>1</xdr:rowOff>
    </xdr:to>
    <xdr:pic>
      <xdr:nvPicPr>
        <xdr:cNvPr id="262" name="그림 261" descr="1_66_5_1.bmp"/>
        <xdr:cNvPicPr>
          <a:picLocks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1885950" y="1559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131</xdr:row>
      <xdr:rowOff>1</xdr:rowOff>
    </xdr:from>
    <xdr:to>
      <xdr:col>4</xdr:col>
      <xdr:colOff>0</xdr:colOff>
      <xdr:row>132</xdr:row>
      <xdr:rowOff>1</xdr:rowOff>
    </xdr:to>
    <xdr:pic>
      <xdr:nvPicPr>
        <xdr:cNvPr id="263" name="그림 262" descr="1_66_6_1.bmp"/>
        <xdr:cNvPicPr>
          <a:picLocks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3086100" y="1559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132</xdr:row>
      <xdr:rowOff>1</xdr:rowOff>
    </xdr:from>
    <xdr:to>
      <xdr:col>2</xdr:col>
      <xdr:colOff>1196975</xdr:colOff>
      <xdr:row>133</xdr:row>
      <xdr:rowOff>1</xdr:rowOff>
    </xdr:to>
    <xdr:pic>
      <xdr:nvPicPr>
        <xdr:cNvPr id="264" name="그림 263" descr="1_66_7_1.bmp"/>
        <xdr:cNvPicPr>
          <a:picLocks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1885950" y="1571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132</xdr:row>
      <xdr:rowOff>1</xdr:rowOff>
    </xdr:from>
    <xdr:to>
      <xdr:col>4</xdr:col>
      <xdr:colOff>0</xdr:colOff>
      <xdr:row>133</xdr:row>
      <xdr:rowOff>1</xdr:rowOff>
    </xdr:to>
    <xdr:pic>
      <xdr:nvPicPr>
        <xdr:cNvPr id="265" name="그림 264" descr="1_66_8_1.bmp"/>
        <xdr:cNvPicPr>
          <a:picLocks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3086100" y="1571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133</xdr:row>
      <xdr:rowOff>1</xdr:rowOff>
    </xdr:from>
    <xdr:to>
      <xdr:col>2</xdr:col>
      <xdr:colOff>1196975</xdr:colOff>
      <xdr:row>134</xdr:row>
      <xdr:rowOff>1</xdr:rowOff>
    </xdr:to>
    <xdr:pic>
      <xdr:nvPicPr>
        <xdr:cNvPr id="266" name="그림 265" descr="1_67_5_1.bmp"/>
        <xdr:cNvPicPr>
          <a:picLocks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1885950" y="1583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133</xdr:row>
      <xdr:rowOff>1</xdr:rowOff>
    </xdr:from>
    <xdr:to>
      <xdr:col>4</xdr:col>
      <xdr:colOff>0</xdr:colOff>
      <xdr:row>134</xdr:row>
      <xdr:rowOff>1</xdr:rowOff>
    </xdr:to>
    <xdr:pic>
      <xdr:nvPicPr>
        <xdr:cNvPr id="267" name="그림 266" descr="1_67_6_1.bmp"/>
        <xdr:cNvPicPr>
          <a:picLocks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3086100" y="1583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134</xdr:row>
      <xdr:rowOff>1</xdr:rowOff>
    </xdr:from>
    <xdr:to>
      <xdr:col>2</xdr:col>
      <xdr:colOff>1196975</xdr:colOff>
      <xdr:row>135</xdr:row>
      <xdr:rowOff>1</xdr:rowOff>
    </xdr:to>
    <xdr:pic>
      <xdr:nvPicPr>
        <xdr:cNvPr id="268" name="그림 267" descr="1_67_7_1.bmp"/>
        <xdr:cNvPicPr>
          <a:picLocks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1885950" y="1595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134</xdr:row>
      <xdr:rowOff>1</xdr:rowOff>
    </xdr:from>
    <xdr:to>
      <xdr:col>4</xdr:col>
      <xdr:colOff>0</xdr:colOff>
      <xdr:row>135</xdr:row>
      <xdr:rowOff>1</xdr:rowOff>
    </xdr:to>
    <xdr:pic>
      <xdr:nvPicPr>
        <xdr:cNvPr id="269" name="그림 268" descr="1_67_8_1.bmp"/>
        <xdr:cNvPicPr>
          <a:picLocks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3086100" y="1595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135</xdr:row>
      <xdr:rowOff>1</xdr:rowOff>
    </xdr:from>
    <xdr:to>
      <xdr:col>2</xdr:col>
      <xdr:colOff>1196975</xdr:colOff>
      <xdr:row>136</xdr:row>
      <xdr:rowOff>1</xdr:rowOff>
    </xdr:to>
    <xdr:pic>
      <xdr:nvPicPr>
        <xdr:cNvPr id="270" name="그림 269" descr="1_68_5_1.bmp"/>
        <xdr:cNvPicPr>
          <a:picLocks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1885950" y="1607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135</xdr:row>
      <xdr:rowOff>1</xdr:rowOff>
    </xdr:from>
    <xdr:to>
      <xdr:col>4</xdr:col>
      <xdr:colOff>0</xdr:colOff>
      <xdr:row>136</xdr:row>
      <xdr:rowOff>1</xdr:rowOff>
    </xdr:to>
    <xdr:pic>
      <xdr:nvPicPr>
        <xdr:cNvPr id="271" name="그림 270" descr="1_68_6_1.bmp"/>
        <xdr:cNvPicPr>
          <a:picLocks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3086100" y="1607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136</xdr:row>
      <xdr:rowOff>1</xdr:rowOff>
    </xdr:from>
    <xdr:to>
      <xdr:col>2</xdr:col>
      <xdr:colOff>1196975</xdr:colOff>
      <xdr:row>137</xdr:row>
      <xdr:rowOff>1</xdr:rowOff>
    </xdr:to>
    <xdr:pic>
      <xdr:nvPicPr>
        <xdr:cNvPr id="272" name="그림 271" descr="1_68_7_1.bmp"/>
        <xdr:cNvPicPr>
          <a:picLocks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1885950" y="1619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136</xdr:row>
      <xdr:rowOff>1</xdr:rowOff>
    </xdr:from>
    <xdr:to>
      <xdr:col>4</xdr:col>
      <xdr:colOff>0</xdr:colOff>
      <xdr:row>137</xdr:row>
      <xdr:rowOff>1</xdr:rowOff>
    </xdr:to>
    <xdr:pic>
      <xdr:nvPicPr>
        <xdr:cNvPr id="273" name="그림 272" descr="1_68_8_1.bmp"/>
        <xdr:cNvPicPr>
          <a:picLocks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3086100" y="1619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137</xdr:row>
      <xdr:rowOff>1</xdr:rowOff>
    </xdr:from>
    <xdr:to>
      <xdr:col>2</xdr:col>
      <xdr:colOff>1196975</xdr:colOff>
      <xdr:row>138</xdr:row>
      <xdr:rowOff>1</xdr:rowOff>
    </xdr:to>
    <xdr:pic>
      <xdr:nvPicPr>
        <xdr:cNvPr id="274" name="그림 273" descr="1_69_5_1.bmp"/>
        <xdr:cNvPicPr>
          <a:picLocks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1885950" y="1631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137</xdr:row>
      <xdr:rowOff>1</xdr:rowOff>
    </xdr:from>
    <xdr:to>
      <xdr:col>4</xdr:col>
      <xdr:colOff>0</xdr:colOff>
      <xdr:row>138</xdr:row>
      <xdr:rowOff>1</xdr:rowOff>
    </xdr:to>
    <xdr:pic>
      <xdr:nvPicPr>
        <xdr:cNvPr id="275" name="그림 274" descr="1_69_6_1.bmp"/>
        <xdr:cNvPicPr>
          <a:picLocks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3086100" y="1631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138</xdr:row>
      <xdr:rowOff>1</xdr:rowOff>
    </xdr:from>
    <xdr:to>
      <xdr:col>2</xdr:col>
      <xdr:colOff>1196975</xdr:colOff>
      <xdr:row>139</xdr:row>
      <xdr:rowOff>1</xdr:rowOff>
    </xdr:to>
    <xdr:pic>
      <xdr:nvPicPr>
        <xdr:cNvPr id="276" name="그림 275" descr="1_69_7_1.bmp"/>
        <xdr:cNvPicPr>
          <a:picLocks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1885950" y="1643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138</xdr:row>
      <xdr:rowOff>1</xdr:rowOff>
    </xdr:from>
    <xdr:to>
      <xdr:col>4</xdr:col>
      <xdr:colOff>0</xdr:colOff>
      <xdr:row>139</xdr:row>
      <xdr:rowOff>1</xdr:rowOff>
    </xdr:to>
    <xdr:pic>
      <xdr:nvPicPr>
        <xdr:cNvPr id="277" name="그림 276" descr="1_69_8_1.bmp"/>
        <xdr:cNvPicPr>
          <a:picLocks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3086100" y="1643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139</xdr:row>
      <xdr:rowOff>1</xdr:rowOff>
    </xdr:from>
    <xdr:to>
      <xdr:col>2</xdr:col>
      <xdr:colOff>1196975</xdr:colOff>
      <xdr:row>140</xdr:row>
      <xdr:rowOff>1</xdr:rowOff>
    </xdr:to>
    <xdr:pic>
      <xdr:nvPicPr>
        <xdr:cNvPr id="278" name="그림 277" descr="1_70_5_1.bmp"/>
        <xdr:cNvPicPr>
          <a:picLocks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1885950" y="1654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139</xdr:row>
      <xdr:rowOff>1</xdr:rowOff>
    </xdr:from>
    <xdr:to>
      <xdr:col>4</xdr:col>
      <xdr:colOff>0</xdr:colOff>
      <xdr:row>140</xdr:row>
      <xdr:rowOff>1</xdr:rowOff>
    </xdr:to>
    <xdr:pic>
      <xdr:nvPicPr>
        <xdr:cNvPr id="279" name="그림 278" descr="1_70_6_1.bmp"/>
        <xdr:cNvPicPr>
          <a:picLocks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3086100" y="1654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140</xdr:row>
      <xdr:rowOff>1</xdr:rowOff>
    </xdr:from>
    <xdr:to>
      <xdr:col>2</xdr:col>
      <xdr:colOff>1196975</xdr:colOff>
      <xdr:row>141</xdr:row>
      <xdr:rowOff>1</xdr:rowOff>
    </xdr:to>
    <xdr:pic>
      <xdr:nvPicPr>
        <xdr:cNvPr id="280" name="그림 279" descr="1_70_7_1.bmp"/>
        <xdr:cNvPicPr>
          <a:picLocks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1885950" y="1666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140</xdr:row>
      <xdr:rowOff>1</xdr:rowOff>
    </xdr:from>
    <xdr:to>
      <xdr:col>4</xdr:col>
      <xdr:colOff>0</xdr:colOff>
      <xdr:row>141</xdr:row>
      <xdr:rowOff>1</xdr:rowOff>
    </xdr:to>
    <xdr:pic>
      <xdr:nvPicPr>
        <xdr:cNvPr id="281" name="그림 280" descr="1_70_8_1.bmp"/>
        <xdr:cNvPicPr>
          <a:picLocks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3086100" y="1666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141</xdr:row>
      <xdr:rowOff>1</xdr:rowOff>
    </xdr:from>
    <xdr:to>
      <xdr:col>2</xdr:col>
      <xdr:colOff>1196975</xdr:colOff>
      <xdr:row>142</xdr:row>
      <xdr:rowOff>1</xdr:rowOff>
    </xdr:to>
    <xdr:pic>
      <xdr:nvPicPr>
        <xdr:cNvPr id="282" name="그림 281" descr="1_71_5_1.bmp"/>
        <xdr:cNvPicPr>
          <a:picLocks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1885950" y="1678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141</xdr:row>
      <xdr:rowOff>1</xdr:rowOff>
    </xdr:from>
    <xdr:to>
      <xdr:col>4</xdr:col>
      <xdr:colOff>0</xdr:colOff>
      <xdr:row>142</xdr:row>
      <xdr:rowOff>1</xdr:rowOff>
    </xdr:to>
    <xdr:pic>
      <xdr:nvPicPr>
        <xdr:cNvPr id="283" name="그림 282" descr="1_71_6_1.bmp"/>
        <xdr:cNvPicPr>
          <a:picLocks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3086100" y="1678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142</xdr:row>
      <xdr:rowOff>1</xdr:rowOff>
    </xdr:from>
    <xdr:to>
      <xdr:col>2</xdr:col>
      <xdr:colOff>1196975</xdr:colOff>
      <xdr:row>143</xdr:row>
      <xdr:rowOff>1</xdr:rowOff>
    </xdr:to>
    <xdr:pic>
      <xdr:nvPicPr>
        <xdr:cNvPr id="284" name="그림 283" descr="1_71_7_1.bmp"/>
        <xdr:cNvPicPr>
          <a:picLocks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1885950" y="1690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142</xdr:row>
      <xdr:rowOff>1</xdr:rowOff>
    </xdr:from>
    <xdr:to>
      <xdr:col>4</xdr:col>
      <xdr:colOff>0</xdr:colOff>
      <xdr:row>143</xdr:row>
      <xdr:rowOff>1</xdr:rowOff>
    </xdr:to>
    <xdr:pic>
      <xdr:nvPicPr>
        <xdr:cNvPr id="285" name="그림 284" descr="1_71_8_1.bmp"/>
        <xdr:cNvPicPr>
          <a:picLocks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3086100" y="1690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143</xdr:row>
      <xdr:rowOff>1</xdr:rowOff>
    </xdr:from>
    <xdr:to>
      <xdr:col>2</xdr:col>
      <xdr:colOff>1196975</xdr:colOff>
      <xdr:row>144</xdr:row>
      <xdr:rowOff>1</xdr:rowOff>
    </xdr:to>
    <xdr:pic>
      <xdr:nvPicPr>
        <xdr:cNvPr id="286" name="그림 285" descr="1_72_5_1.bmp"/>
        <xdr:cNvPicPr>
          <a:picLocks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1885950" y="1702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143</xdr:row>
      <xdr:rowOff>1</xdr:rowOff>
    </xdr:from>
    <xdr:to>
      <xdr:col>4</xdr:col>
      <xdr:colOff>0</xdr:colOff>
      <xdr:row>144</xdr:row>
      <xdr:rowOff>1</xdr:rowOff>
    </xdr:to>
    <xdr:pic>
      <xdr:nvPicPr>
        <xdr:cNvPr id="287" name="그림 286" descr="1_72_6_1.bmp"/>
        <xdr:cNvPicPr>
          <a:picLocks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3086100" y="1702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144</xdr:row>
      <xdr:rowOff>1</xdr:rowOff>
    </xdr:from>
    <xdr:to>
      <xdr:col>2</xdr:col>
      <xdr:colOff>1196975</xdr:colOff>
      <xdr:row>145</xdr:row>
      <xdr:rowOff>1</xdr:rowOff>
    </xdr:to>
    <xdr:pic>
      <xdr:nvPicPr>
        <xdr:cNvPr id="288" name="그림 287" descr="1_72_7_1.bmp"/>
        <xdr:cNvPicPr>
          <a:picLocks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1885950" y="1714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144</xdr:row>
      <xdr:rowOff>1</xdr:rowOff>
    </xdr:from>
    <xdr:to>
      <xdr:col>4</xdr:col>
      <xdr:colOff>0</xdr:colOff>
      <xdr:row>145</xdr:row>
      <xdr:rowOff>1</xdr:rowOff>
    </xdr:to>
    <xdr:pic>
      <xdr:nvPicPr>
        <xdr:cNvPr id="289" name="그림 288" descr="1_72_8_1.bmp"/>
        <xdr:cNvPicPr>
          <a:picLocks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3086100" y="1714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145</xdr:row>
      <xdr:rowOff>1</xdr:rowOff>
    </xdr:from>
    <xdr:to>
      <xdr:col>2</xdr:col>
      <xdr:colOff>1196975</xdr:colOff>
      <xdr:row>146</xdr:row>
      <xdr:rowOff>1</xdr:rowOff>
    </xdr:to>
    <xdr:pic>
      <xdr:nvPicPr>
        <xdr:cNvPr id="290" name="그림 289" descr="1_73_5_1.bmp"/>
        <xdr:cNvPicPr>
          <a:picLocks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1885950" y="1726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145</xdr:row>
      <xdr:rowOff>1</xdr:rowOff>
    </xdr:from>
    <xdr:to>
      <xdr:col>4</xdr:col>
      <xdr:colOff>0</xdr:colOff>
      <xdr:row>146</xdr:row>
      <xdr:rowOff>1</xdr:rowOff>
    </xdr:to>
    <xdr:pic>
      <xdr:nvPicPr>
        <xdr:cNvPr id="291" name="그림 290" descr="1_73_6_1.bmp"/>
        <xdr:cNvPicPr>
          <a:picLocks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3086100" y="1726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146</xdr:row>
      <xdr:rowOff>1</xdr:rowOff>
    </xdr:from>
    <xdr:to>
      <xdr:col>2</xdr:col>
      <xdr:colOff>1196975</xdr:colOff>
      <xdr:row>147</xdr:row>
      <xdr:rowOff>1</xdr:rowOff>
    </xdr:to>
    <xdr:pic>
      <xdr:nvPicPr>
        <xdr:cNvPr id="292" name="그림 291" descr="1_73_7_1.bmp"/>
        <xdr:cNvPicPr>
          <a:picLocks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1885950" y="1738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146</xdr:row>
      <xdr:rowOff>1</xdr:rowOff>
    </xdr:from>
    <xdr:to>
      <xdr:col>4</xdr:col>
      <xdr:colOff>0</xdr:colOff>
      <xdr:row>147</xdr:row>
      <xdr:rowOff>1</xdr:rowOff>
    </xdr:to>
    <xdr:pic>
      <xdr:nvPicPr>
        <xdr:cNvPr id="293" name="그림 292" descr="1_73_8_1.bmp"/>
        <xdr:cNvPicPr>
          <a:picLocks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3086100" y="1738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147</xdr:row>
      <xdr:rowOff>1</xdr:rowOff>
    </xdr:from>
    <xdr:to>
      <xdr:col>2</xdr:col>
      <xdr:colOff>1196975</xdr:colOff>
      <xdr:row>148</xdr:row>
      <xdr:rowOff>1</xdr:rowOff>
    </xdr:to>
    <xdr:pic>
      <xdr:nvPicPr>
        <xdr:cNvPr id="294" name="그림 293" descr="1_74_5_1.bmp"/>
        <xdr:cNvPicPr>
          <a:picLocks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1885950" y="1750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147</xdr:row>
      <xdr:rowOff>1</xdr:rowOff>
    </xdr:from>
    <xdr:to>
      <xdr:col>4</xdr:col>
      <xdr:colOff>0</xdr:colOff>
      <xdr:row>148</xdr:row>
      <xdr:rowOff>1</xdr:rowOff>
    </xdr:to>
    <xdr:pic>
      <xdr:nvPicPr>
        <xdr:cNvPr id="295" name="그림 294" descr="1_74_6_1.bmp"/>
        <xdr:cNvPicPr>
          <a:picLocks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3086100" y="1750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148</xdr:row>
      <xdr:rowOff>1</xdr:rowOff>
    </xdr:from>
    <xdr:to>
      <xdr:col>2</xdr:col>
      <xdr:colOff>1196975</xdr:colOff>
      <xdr:row>149</xdr:row>
      <xdr:rowOff>1</xdr:rowOff>
    </xdr:to>
    <xdr:pic>
      <xdr:nvPicPr>
        <xdr:cNvPr id="296" name="그림 295" descr="1_74_7_1.bmp"/>
        <xdr:cNvPicPr>
          <a:picLocks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1885950" y="1762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148</xdr:row>
      <xdr:rowOff>1</xdr:rowOff>
    </xdr:from>
    <xdr:to>
      <xdr:col>4</xdr:col>
      <xdr:colOff>0</xdr:colOff>
      <xdr:row>149</xdr:row>
      <xdr:rowOff>1</xdr:rowOff>
    </xdr:to>
    <xdr:pic>
      <xdr:nvPicPr>
        <xdr:cNvPr id="297" name="그림 296" descr="1_74_8_1.bmp"/>
        <xdr:cNvPicPr>
          <a:picLocks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3086100" y="1762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149</xdr:row>
      <xdr:rowOff>1</xdr:rowOff>
    </xdr:from>
    <xdr:to>
      <xdr:col>2</xdr:col>
      <xdr:colOff>1196975</xdr:colOff>
      <xdr:row>150</xdr:row>
      <xdr:rowOff>1</xdr:rowOff>
    </xdr:to>
    <xdr:pic>
      <xdr:nvPicPr>
        <xdr:cNvPr id="298" name="그림 297" descr="1_75_5_1.bmp"/>
        <xdr:cNvPicPr>
          <a:picLocks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1885950" y="1774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149</xdr:row>
      <xdr:rowOff>1</xdr:rowOff>
    </xdr:from>
    <xdr:to>
      <xdr:col>4</xdr:col>
      <xdr:colOff>0</xdr:colOff>
      <xdr:row>150</xdr:row>
      <xdr:rowOff>1</xdr:rowOff>
    </xdr:to>
    <xdr:pic>
      <xdr:nvPicPr>
        <xdr:cNvPr id="299" name="그림 298" descr="1_75_6_1.bmp"/>
        <xdr:cNvPicPr>
          <a:picLocks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3086100" y="1774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150</xdr:row>
      <xdr:rowOff>1</xdr:rowOff>
    </xdr:from>
    <xdr:to>
      <xdr:col>2</xdr:col>
      <xdr:colOff>1196975</xdr:colOff>
      <xdr:row>151</xdr:row>
      <xdr:rowOff>1</xdr:rowOff>
    </xdr:to>
    <xdr:pic>
      <xdr:nvPicPr>
        <xdr:cNvPr id="300" name="그림 299" descr="1_75_7_1.bmp"/>
        <xdr:cNvPicPr>
          <a:picLocks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1885950" y="1785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150</xdr:row>
      <xdr:rowOff>1</xdr:rowOff>
    </xdr:from>
    <xdr:to>
      <xdr:col>4</xdr:col>
      <xdr:colOff>0</xdr:colOff>
      <xdr:row>151</xdr:row>
      <xdr:rowOff>1</xdr:rowOff>
    </xdr:to>
    <xdr:pic>
      <xdr:nvPicPr>
        <xdr:cNvPr id="301" name="그림 300" descr="1_75_8_1.bmp"/>
        <xdr:cNvPicPr>
          <a:picLocks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3086100" y="1785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151</xdr:row>
      <xdr:rowOff>1</xdr:rowOff>
    </xdr:from>
    <xdr:to>
      <xdr:col>2</xdr:col>
      <xdr:colOff>1196975</xdr:colOff>
      <xdr:row>152</xdr:row>
      <xdr:rowOff>1</xdr:rowOff>
    </xdr:to>
    <xdr:pic>
      <xdr:nvPicPr>
        <xdr:cNvPr id="302" name="그림 301" descr="1_76_5_1.bmp"/>
        <xdr:cNvPicPr>
          <a:picLocks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1885950" y="1797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151</xdr:row>
      <xdr:rowOff>1</xdr:rowOff>
    </xdr:from>
    <xdr:to>
      <xdr:col>4</xdr:col>
      <xdr:colOff>0</xdr:colOff>
      <xdr:row>152</xdr:row>
      <xdr:rowOff>1</xdr:rowOff>
    </xdr:to>
    <xdr:pic>
      <xdr:nvPicPr>
        <xdr:cNvPr id="303" name="그림 302" descr="1_76_6_1.bmp"/>
        <xdr:cNvPicPr>
          <a:picLocks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3086100" y="1797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152</xdr:row>
      <xdr:rowOff>1</xdr:rowOff>
    </xdr:from>
    <xdr:to>
      <xdr:col>2</xdr:col>
      <xdr:colOff>1196975</xdr:colOff>
      <xdr:row>153</xdr:row>
      <xdr:rowOff>1</xdr:rowOff>
    </xdr:to>
    <xdr:pic>
      <xdr:nvPicPr>
        <xdr:cNvPr id="304" name="그림 303" descr="1_76_7_1.bmp"/>
        <xdr:cNvPicPr>
          <a:picLocks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1885950" y="1809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152</xdr:row>
      <xdr:rowOff>1</xdr:rowOff>
    </xdr:from>
    <xdr:to>
      <xdr:col>4</xdr:col>
      <xdr:colOff>0</xdr:colOff>
      <xdr:row>153</xdr:row>
      <xdr:rowOff>1</xdr:rowOff>
    </xdr:to>
    <xdr:pic>
      <xdr:nvPicPr>
        <xdr:cNvPr id="305" name="그림 304" descr="1_76_8_1.bmp"/>
        <xdr:cNvPicPr>
          <a:picLocks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3086100" y="1809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153</xdr:row>
      <xdr:rowOff>1</xdr:rowOff>
    </xdr:from>
    <xdr:to>
      <xdr:col>2</xdr:col>
      <xdr:colOff>1196975</xdr:colOff>
      <xdr:row>154</xdr:row>
      <xdr:rowOff>1</xdr:rowOff>
    </xdr:to>
    <xdr:pic>
      <xdr:nvPicPr>
        <xdr:cNvPr id="306" name="그림 305" descr="1_77_5_1.bmp"/>
        <xdr:cNvPicPr>
          <a:picLocks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1885950" y="1821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153</xdr:row>
      <xdr:rowOff>1</xdr:rowOff>
    </xdr:from>
    <xdr:to>
      <xdr:col>4</xdr:col>
      <xdr:colOff>0</xdr:colOff>
      <xdr:row>154</xdr:row>
      <xdr:rowOff>1</xdr:rowOff>
    </xdr:to>
    <xdr:pic>
      <xdr:nvPicPr>
        <xdr:cNvPr id="307" name="그림 306" descr="1_77_6_1.bmp"/>
        <xdr:cNvPicPr>
          <a:picLocks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3086100" y="1821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154</xdr:row>
      <xdr:rowOff>1</xdr:rowOff>
    </xdr:from>
    <xdr:to>
      <xdr:col>2</xdr:col>
      <xdr:colOff>1196975</xdr:colOff>
      <xdr:row>155</xdr:row>
      <xdr:rowOff>1</xdr:rowOff>
    </xdr:to>
    <xdr:pic>
      <xdr:nvPicPr>
        <xdr:cNvPr id="308" name="그림 307" descr="1_77_7_1.bmp"/>
        <xdr:cNvPicPr>
          <a:picLocks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1885950" y="1833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154</xdr:row>
      <xdr:rowOff>1</xdr:rowOff>
    </xdr:from>
    <xdr:to>
      <xdr:col>4</xdr:col>
      <xdr:colOff>0</xdr:colOff>
      <xdr:row>155</xdr:row>
      <xdr:rowOff>1</xdr:rowOff>
    </xdr:to>
    <xdr:pic>
      <xdr:nvPicPr>
        <xdr:cNvPr id="309" name="그림 308" descr="1_77_8_1.bmp"/>
        <xdr:cNvPicPr>
          <a:picLocks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3086100" y="1833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155</xdr:row>
      <xdr:rowOff>1</xdr:rowOff>
    </xdr:from>
    <xdr:to>
      <xdr:col>2</xdr:col>
      <xdr:colOff>1196975</xdr:colOff>
      <xdr:row>156</xdr:row>
      <xdr:rowOff>1</xdr:rowOff>
    </xdr:to>
    <xdr:pic>
      <xdr:nvPicPr>
        <xdr:cNvPr id="310" name="그림 309" descr="1_78_5_1.bmp"/>
        <xdr:cNvPicPr>
          <a:picLocks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1885950" y="1845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155</xdr:row>
      <xdr:rowOff>1</xdr:rowOff>
    </xdr:from>
    <xdr:to>
      <xdr:col>4</xdr:col>
      <xdr:colOff>0</xdr:colOff>
      <xdr:row>156</xdr:row>
      <xdr:rowOff>1</xdr:rowOff>
    </xdr:to>
    <xdr:pic>
      <xdr:nvPicPr>
        <xdr:cNvPr id="311" name="그림 310" descr="1_78_6_1.bmp"/>
        <xdr:cNvPicPr>
          <a:picLocks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3086100" y="1845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156</xdr:row>
      <xdr:rowOff>1</xdr:rowOff>
    </xdr:from>
    <xdr:to>
      <xdr:col>2</xdr:col>
      <xdr:colOff>1196975</xdr:colOff>
      <xdr:row>157</xdr:row>
      <xdr:rowOff>1</xdr:rowOff>
    </xdr:to>
    <xdr:pic>
      <xdr:nvPicPr>
        <xdr:cNvPr id="312" name="그림 311" descr="1_78_7_1.bmp"/>
        <xdr:cNvPicPr>
          <a:picLocks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1885950" y="1857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156</xdr:row>
      <xdr:rowOff>1</xdr:rowOff>
    </xdr:from>
    <xdr:to>
      <xdr:col>4</xdr:col>
      <xdr:colOff>0</xdr:colOff>
      <xdr:row>157</xdr:row>
      <xdr:rowOff>1</xdr:rowOff>
    </xdr:to>
    <xdr:pic>
      <xdr:nvPicPr>
        <xdr:cNvPr id="313" name="그림 312" descr="1_78_8_1.bmp"/>
        <xdr:cNvPicPr>
          <a:picLocks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3086100" y="1857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157</xdr:row>
      <xdr:rowOff>1</xdr:rowOff>
    </xdr:from>
    <xdr:to>
      <xdr:col>2</xdr:col>
      <xdr:colOff>1196975</xdr:colOff>
      <xdr:row>158</xdr:row>
      <xdr:rowOff>1</xdr:rowOff>
    </xdr:to>
    <xdr:pic>
      <xdr:nvPicPr>
        <xdr:cNvPr id="314" name="그림 313" descr="1_79_5_1.bmp"/>
        <xdr:cNvPicPr>
          <a:picLocks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1885950" y="1869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157</xdr:row>
      <xdr:rowOff>1</xdr:rowOff>
    </xdr:from>
    <xdr:to>
      <xdr:col>4</xdr:col>
      <xdr:colOff>0</xdr:colOff>
      <xdr:row>158</xdr:row>
      <xdr:rowOff>1</xdr:rowOff>
    </xdr:to>
    <xdr:pic>
      <xdr:nvPicPr>
        <xdr:cNvPr id="315" name="그림 314" descr="1_79_6_1.bmp"/>
        <xdr:cNvPicPr>
          <a:picLocks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3086100" y="1869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158</xdr:row>
      <xdr:rowOff>1</xdr:rowOff>
    </xdr:from>
    <xdr:to>
      <xdr:col>2</xdr:col>
      <xdr:colOff>1196975</xdr:colOff>
      <xdr:row>159</xdr:row>
      <xdr:rowOff>1</xdr:rowOff>
    </xdr:to>
    <xdr:pic>
      <xdr:nvPicPr>
        <xdr:cNvPr id="316" name="그림 315" descr="1_79_7_1.bmp"/>
        <xdr:cNvPicPr>
          <a:picLocks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1885950" y="1881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158</xdr:row>
      <xdr:rowOff>1</xdr:rowOff>
    </xdr:from>
    <xdr:to>
      <xdr:col>4</xdr:col>
      <xdr:colOff>0</xdr:colOff>
      <xdr:row>159</xdr:row>
      <xdr:rowOff>1</xdr:rowOff>
    </xdr:to>
    <xdr:pic>
      <xdr:nvPicPr>
        <xdr:cNvPr id="317" name="그림 316" descr="1_79_8_1.bmp"/>
        <xdr:cNvPicPr>
          <a:picLocks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3086100" y="1881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159</xdr:row>
      <xdr:rowOff>1</xdr:rowOff>
    </xdr:from>
    <xdr:to>
      <xdr:col>2</xdr:col>
      <xdr:colOff>1196975</xdr:colOff>
      <xdr:row>160</xdr:row>
      <xdr:rowOff>1</xdr:rowOff>
    </xdr:to>
    <xdr:pic>
      <xdr:nvPicPr>
        <xdr:cNvPr id="318" name="그림 317" descr="1_80_5_1.bmp"/>
        <xdr:cNvPicPr>
          <a:picLocks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1885950" y="1893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159</xdr:row>
      <xdr:rowOff>1</xdr:rowOff>
    </xdr:from>
    <xdr:to>
      <xdr:col>4</xdr:col>
      <xdr:colOff>0</xdr:colOff>
      <xdr:row>160</xdr:row>
      <xdr:rowOff>1</xdr:rowOff>
    </xdr:to>
    <xdr:pic>
      <xdr:nvPicPr>
        <xdr:cNvPr id="319" name="그림 318" descr="1_80_6_1.bmp"/>
        <xdr:cNvPicPr>
          <a:picLocks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3086100" y="1893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160</xdr:row>
      <xdr:rowOff>1</xdr:rowOff>
    </xdr:from>
    <xdr:to>
      <xdr:col>2</xdr:col>
      <xdr:colOff>1196975</xdr:colOff>
      <xdr:row>161</xdr:row>
      <xdr:rowOff>1</xdr:rowOff>
    </xdr:to>
    <xdr:pic>
      <xdr:nvPicPr>
        <xdr:cNvPr id="320" name="그림 319" descr="1_80_7_1.bmp"/>
        <xdr:cNvPicPr>
          <a:picLocks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1885950" y="1905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160</xdr:row>
      <xdr:rowOff>1</xdr:rowOff>
    </xdr:from>
    <xdr:to>
      <xdr:col>4</xdr:col>
      <xdr:colOff>0</xdr:colOff>
      <xdr:row>161</xdr:row>
      <xdr:rowOff>1</xdr:rowOff>
    </xdr:to>
    <xdr:pic>
      <xdr:nvPicPr>
        <xdr:cNvPr id="321" name="그림 320" descr="1_80_8_1.bmp"/>
        <xdr:cNvPicPr>
          <a:picLocks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3086100" y="1905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161</xdr:row>
      <xdr:rowOff>1</xdr:rowOff>
    </xdr:from>
    <xdr:to>
      <xdr:col>2</xdr:col>
      <xdr:colOff>1196975</xdr:colOff>
      <xdr:row>162</xdr:row>
      <xdr:rowOff>1</xdr:rowOff>
    </xdr:to>
    <xdr:pic>
      <xdr:nvPicPr>
        <xdr:cNvPr id="322" name="그림 321" descr="1_81_5_1.bmp"/>
        <xdr:cNvPicPr>
          <a:picLocks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1885950" y="1916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161</xdr:row>
      <xdr:rowOff>1</xdr:rowOff>
    </xdr:from>
    <xdr:to>
      <xdr:col>4</xdr:col>
      <xdr:colOff>0</xdr:colOff>
      <xdr:row>162</xdr:row>
      <xdr:rowOff>1</xdr:rowOff>
    </xdr:to>
    <xdr:pic>
      <xdr:nvPicPr>
        <xdr:cNvPr id="323" name="그림 322" descr="1_81_6_1.bmp"/>
        <xdr:cNvPicPr>
          <a:picLocks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3086100" y="1916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162</xdr:row>
      <xdr:rowOff>1</xdr:rowOff>
    </xdr:from>
    <xdr:to>
      <xdr:col>2</xdr:col>
      <xdr:colOff>1196975</xdr:colOff>
      <xdr:row>163</xdr:row>
      <xdr:rowOff>1</xdr:rowOff>
    </xdr:to>
    <xdr:pic>
      <xdr:nvPicPr>
        <xdr:cNvPr id="324" name="그림 323" descr="1_81_7_1.bmp"/>
        <xdr:cNvPicPr>
          <a:picLocks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1885950" y="1928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162</xdr:row>
      <xdr:rowOff>1</xdr:rowOff>
    </xdr:from>
    <xdr:to>
      <xdr:col>4</xdr:col>
      <xdr:colOff>0</xdr:colOff>
      <xdr:row>163</xdr:row>
      <xdr:rowOff>1</xdr:rowOff>
    </xdr:to>
    <xdr:pic>
      <xdr:nvPicPr>
        <xdr:cNvPr id="325" name="그림 324" descr="1_81_8_1.bmp"/>
        <xdr:cNvPicPr>
          <a:picLocks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3086100" y="1928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163</xdr:row>
      <xdr:rowOff>1</xdr:rowOff>
    </xdr:from>
    <xdr:to>
      <xdr:col>2</xdr:col>
      <xdr:colOff>1196975</xdr:colOff>
      <xdr:row>164</xdr:row>
      <xdr:rowOff>1</xdr:rowOff>
    </xdr:to>
    <xdr:pic>
      <xdr:nvPicPr>
        <xdr:cNvPr id="326" name="그림 325" descr="1_82_5_1.bmp"/>
        <xdr:cNvPicPr>
          <a:picLocks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1885950" y="1940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163</xdr:row>
      <xdr:rowOff>1</xdr:rowOff>
    </xdr:from>
    <xdr:to>
      <xdr:col>4</xdr:col>
      <xdr:colOff>0</xdr:colOff>
      <xdr:row>164</xdr:row>
      <xdr:rowOff>1</xdr:rowOff>
    </xdr:to>
    <xdr:pic>
      <xdr:nvPicPr>
        <xdr:cNvPr id="327" name="그림 326" descr="1_82_6_1.bmp"/>
        <xdr:cNvPicPr>
          <a:picLocks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3086100" y="1940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164</xdr:row>
      <xdr:rowOff>1</xdr:rowOff>
    </xdr:from>
    <xdr:to>
      <xdr:col>2</xdr:col>
      <xdr:colOff>1196975</xdr:colOff>
      <xdr:row>165</xdr:row>
      <xdr:rowOff>1</xdr:rowOff>
    </xdr:to>
    <xdr:pic>
      <xdr:nvPicPr>
        <xdr:cNvPr id="328" name="그림 327" descr="1_82_7_1.bmp"/>
        <xdr:cNvPicPr>
          <a:picLocks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1885950" y="1952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164</xdr:row>
      <xdr:rowOff>1</xdr:rowOff>
    </xdr:from>
    <xdr:to>
      <xdr:col>4</xdr:col>
      <xdr:colOff>0</xdr:colOff>
      <xdr:row>165</xdr:row>
      <xdr:rowOff>1</xdr:rowOff>
    </xdr:to>
    <xdr:pic>
      <xdr:nvPicPr>
        <xdr:cNvPr id="329" name="그림 328" descr="1_82_8_1.bmp"/>
        <xdr:cNvPicPr>
          <a:picLocks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3086100" y="1952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165</xdr:row>
      <xdr:rowOff>1</xdr:rowOff>
    </xdr:from>
    <xdr:to>
      <xdr:col>2</xdr:col>
      <xdr:colOff>1196975</xdr:colOff>
      <xdr:row>166</xdr:row>
      <xdr:rowOff>1</xdr:rowOff>
    </xdr:to>
    <xdr:pic>
      <xdr:nvPicPr>
        <xdr:cNvPr id="330" name="그림 329" descr="1_83_5_1.bmp"/>
        <xdr:cNvPicPr>
          <a:picLocks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1885950" y="1964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165</xdr:row>
      <xdr:rowOff>1</xdr:rowOff>
    </xdr:from>
    <xdr:to>
      <xdr:col>4</xdr:col>
      <xdr:colOff>0</xdr:colOff>
      <xdr:row>166</xdr:row>
      <xdr:rowOff>1</xdr:rowOff>
    </xdr:to>
    <xdr:pic>
      <xdr:nvPicPr>
        <xdr:cNvPr id="331" name="그림 330" descr="1_83_6_1.bmp"/>
        <xdr:cNvPicPr>
          <a:picLocks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3086100" y="1964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166</xdr:row>
      <xdr:rowOff>1</xdr:rowOff>
    </xdr:from>
    <xdr:to>
      <xdr:col>2</xdr:col>
      <xdr:colOff>1196975</xdr:colOff>
      <xdr:row>167</xdr:row>
      <xdr:rowOff>1</xdr:rowOff>
    </xdr:to>
    <xdr:pic>
      <xdr:nvPicPr>
        <xdr:cNvPr id="332" name="그림 331" descr="1_83_7_1.bmp"/>
        <xdr:cNvPicPr>
          <a:picLocks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1885950" y="1976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166</xdr:row>
      <xdr:rowOff>1</xdr:rowOff>
    </xdr:from>
    <xdr:to>
      <xdr:col>4</xdr:col>
      <xdr:colOff>0</xdr:colOff>
      <xdr:row>167</xdr:row>
      <xdr:rowOff>1</xdr:rowOff>
    </xdr:to>
    <xdr:pic>
      <xdr:nvPicPr>
        <xdr:cNvPr id="333" name="그림 332" descr="1_83_8_1.bmp"/>
        <xdr:cNvPicPr>
          <a:picLocks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3086100" y="1976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167</xdr:row>
      <xdr:rowOff>1</xdr:rowOff>
    </xdr:from>
    <xdr:to>
      <xdr:col>2</xdr:col>
      <xdr:colOff>1196975</xdr:colOff>
      <xdr:row>168</xdr:row>
      <xdr:rowOff>1</xdr:rowOff>
    </xdr:to>
    <xdr:pic>
      <xdr:nvPicPr>
        <xdr:cNvPr id="334" name="그림 333" descr="1_84_5_1.bmp"/>
        <xdr:cNvPicPr>
          <a:picLocks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1885950" y="1988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167</xdr:row>
      <xdr:rowOff>1</xdr:rowOff>
    </xdr:from>
    <xdr:to>
      <xdr:col>4</xdr:col>
      <xdr:colOff>0</xdr:colOff>
      <xdr:row>168</xdr:row>
      <xdr:rowOff>1</xdr:rowOff>
    </xdr:to>
    <xdr:pic>
      <xdr:nvPicPr>
        <xdr:cNvPr id="335" name="그림 334" descr="1_84_6_1.bmp"/>
        <xdr:cNvPicPr>
          <a:picLocks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3086100" y="1988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168</xdr:row>
      <xdr:rowOff>1</xdr:rowOff>
    </xdr:from>
    <xdr:to>
      <xdr:col>2</xdr:col>
      <xdr:colOff>1196975</xdr:colOff>
      <xdr:row>169</xdr:row>
      <xdr:rowOff>1</xdr:rowOff>
    </xdr:to>
    <xdr:pic>
      <xdr:nvPicPr>
        <xdr:cNvPr id="336" name="그림 335" descr="1_84_7_1.bmp"/>
        <xdr:cNvPicPr>
          <a:picLocks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1885950" y="2000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168</xdr:row>
      <xdr:rowOff>1</xdr:rowOff>
    </xdr:from>
    <xdr:to>
      <xdr:col>4</xdr:col>
      <xdr:colOff>0</xdr:colOff>
      <xdr:row>169</xdr:row>
      <xdr:rowOff>1</xdr:rowOff>
    </xdr:to>
    <xdr:pic>
      <xdr:nvPicPr>
        <xdr:cNvPr id="337" name="그림 336" descr="1_84_8_1.bmp"/>
        <xdr:cNvPicPr>
          <a:picLocks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3086100" y="2000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169</xdr:row>
      <xdr:rowOff>1</xdr:rowOff>
    </xdr:from>
    <xdr:to>
      <xdr:col>2</xdr:col>
      <xdr:colOff>1196975</xdr:colOff>
      <xdr:row>170</xdr:row>
      <xdr:rowOff>1</xdr:rowOff>
    </xdr:to>
    <xdr:pic>
      <xdr:nvPicPr>
        <xdr:cNvPr id="338" name="그림 337" descr="1_85_5_1.bmp"/>
        <xdr:cNvPicPr>
          <a:picLocks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1885950" y="2012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169</xdr:row>
      <xdr:rowOff>1</xdr:rowOff>
    </xdr:from>
    <xdr:to>
      <xdr:col>4</xdr:col>
      <xdr:colOff>0</xdr:colOff>
      <xdr:row>170</xdr:row>
      <xdr:rowOff>1</xdr:rowOff>
    </xdr:to>
    <xdr:pic>
      <xdr:nvPicPr>
        <xdr:cNvPr id="339" name="그림 338" descr="1_85_6_1.bmp"/>
        <xdr:cNvPicPr>
          <a:picLocks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3086100" y="2012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170</xdr:row>
      <xdr:rowOff>1</xdr:rowOff>
    </xdr:from>
    <xdr:to>
      <xdr:col>2</xdr:col>
      <xdr:colOff>1196975</xdr:colOff>
      <xdr:row>171</xdr:row>
      <xdr:rowOff>1</xdr:rowOff>
    </xdr:to>
    <xdr:pic>
      <xdr:nvPicPr>
        <xdr:cNvPr id="340" name="그림 339" descr="1_85_7_1.bmp"/>
        <xdr:cNvPicPr>
          <a:picLocks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1885950" y="2024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170</xdr:row>
      <xdr:rowOff>1</xdr:rowOff>
    </xdr:from>
    <xdr:to>
      <xdr:col>4</xdr:col>
      <xdr:colOff>0</xdr:colOff>
      <xdr:row>171</xdr:row>
      <xdr:rowOff>1</xdr:rowOff>
    </xdr:to>
    <xdr:pic>
      <xdr:nvPicPr>
        <xdr:cNvPr id="341" name="그림 340" descr="1_85_8_1.bmp"/>
        <xdr:cNvPicPr>
          <a:picLocks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3086100" y="2024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171</xdr:row>
      <xdr:rowOff>1</xdr:rowOff>
    </xdr:from>
    <xdr:to>
      <xdr:col>2</xdr:col>
      <xdr:colOff>1196975</xdr:colOff>
      <xdr:row>172</xdr:row>
      <xdr:rowOff>1</xdr:rowOff>
    </xdr:to>
    <xdr:pic>
      <xdr:nvPicPr>
        <xdr:cNvPr id="342" name="그림 341" descr="1_86_5_1.bmp"/>
        <xdr:cNvPicPr>
          <a:picLocks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1885950" y="2035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171</xdr:row>
      <xdr:rowOff>1</xdr:rowOff>
    </xdr:from>
    <xdr:to>
      <xdr:col>4</xdr:col>
      <xdr:colOff>0</xdr:colOff>
      <xdr:row>172</xdr:row>
      <xdr:rowOff>1</xdr:rowOff>
    </xdr:to>
    <xdr:pic>
      <xdr:nvPicPr>
        <xdr:cNvPr id="343" name="그림 342" descr="1_86_6_1.bmp"/>
        <xdr:cNvPicPr>
          <a:picLocks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3086100" y="2035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172</xdr:row>
      <xdr:rowOff>1</xdr:rowOff>
    </xdr:from>
    <xdr:to>
      <xdr:col>2</xdr:col>
      <xdr:colOff>1196975</xdr:colOff>
      <xdr:row>173</xdr:row>
      <xdr:rowOff>1</xdr:rowOff>
    </xdr:to>
    <xdr:pic>
      <xdr:nvPicPr>
        <xdr:cNvPr id="344" name="그림 343" descr="1_86_7_1.bmp"/>
        <xdr:cNvPicPr>
          <a:picLocks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1885950" y="2047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172</xdr:row>
      <xdr:rowOff>1</xdr:rowOff>
    </xdr:from>
    <xdr:to>
      <xdr:col>4</xdr:col>
      <xdr:colOff>0</xdr:colOff>
      <xdr:row>173</xdr:row>
      <xdr:rowOff>1</xdr:rowOff>
    </xdr:to>
    <xdr:pic>
      <xdr:nvPicPr>
        <xdr:cNvPr id="345" name="그림 344" descr="1_86_8_1.bmp"/>
        <xdr:cNvPicPr>
          <a:picLocks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3086100" y="2047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173</xdr:row>
      <xdr:rowOff>1</xdr:rowOff>
    </xdr:from>
    <xdr:to>
      <xdr:col>2</xdr:col>
      <xdr:colOff>1196975</xdr:colOff>
      <xdr:row>174</xdr:row>
      <xdr:rowOff>1</xdr:rowOff>
    </xdr:to>
    <xdr:pic>
      <xdr:nvPicPr>
        <xdr:cNvPr id="346" name="그림 345" descr="1_87_5_1.bmp"/>
        <xdr:cNvPicPr>
          <a:picLocks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1885950" y="2059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173</xdr:row>
      <xdr:rowOff>1</xdr:rowOff>
    </xdr:from>
    <xdr:to>
      <xdr:col>4</xdr:col>
      <xdr:colOff>0</xdr:colOff>
      <xdr:row>174</xdr:row>
      <xdr:rowOff>1</xdr:rowOff>
    </xdr:to>
    <xdr:pic>
      <xdr:nvPicPr>
        <xdr:cNvPr id="347" name="그림 346" descr="1_87_6_1.bmp"/>
        <xdr:cNvPicPr>
          <a:picLocks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3086100" y="2059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174</xdr:row>
      <xdr:rowOff>1</xdr:rowOff>
    </xdr:from>
    <xdr:to>
      <xdr:col>2</xdr:col>
      <xdr:colOff>1196975</xdr:colOff>
      <xdr:row>175</xdr:row>
      <xdr:rowOff>1</xdr:rowOff>
    </xdr:to>
    <xdr:pic>
      <xdr:nvPicPr>
        <xdr:cNvPr id="348" name="그림 347" descr="1_87_7_1.bmp"/>
        <xdr:cNvPicPr>
          <a:picLocks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1885950" y="2071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174</xdr:row>
      <xdr:rowOff>1</xdr:rowOff>
    </xdr:from>
    <xdr:to>
      <xdr:col>4</xdr:col>
      <xdr:colOff>0</xdr:colOff>
      <xdr:row>175</xdr:row>
      <xdr:rowOff>1</xdr:rowOff>
    </xdr:to>
    <xdr:pic>
      <xdr:nvPicPr>
        <xdr:cNvPr id="349" name="그림 348" descr="1_87_8_1.bmp"/>
        <xdr:cNvPicPr>
          <a:picLocks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3086100" y="2071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175</xdr:row>
      <xdr:rowOff>1</xdr:rowOff>
    </xdr:from>
    <xdr:to>
      <xdr:col>2</xdr:col>
      <xdr:colOff>1196975</xdr:colOff>
      <xdr:row>176</xdr:row>
      <xdr:rowOff>1</xdr:rowOff>
    </xdr:to>
    <xdr:pic>
      <xdr:nvPicPr>
        <xdr:cNvPr id="350" name="그림 349" descr="1_88_5_1.bmp"/>
        <xdr:cNvPicPr>
          <a:picLocks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1885950" y="2083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175</xdr:row>
      <xdr:rowOff>1</xdr:rowOff>
    </xdr:from>
    <xdr:to>
      <xdr:col>4</xdr:col>
      <xdr:colOff>0</xdr:colOff>
      <xdr:row>176</xdr:row>
      <xdr:rowOff>1</xdr:rowOff>
    </xdr:to>
    <xdr:pic>
      <xdr:nvPicPr>
        <xdr:cNvPr id="351" name="그림 350" descr="1_88_6_1.bmp"/>
        <xdr:cNvPicPr>
          <a:picLocks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3086100" y="2083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176</xdr:row>
      <xdr:rowOff>1</xdr:rowOff>
    </xdr:from>
    <xdr:to>
      <xdr:col>2</xdr:col>
      <xdr:colOff>1196975</xdr:colOff>
      <xdr:row>177</xdr:row>
      <xdr:rowOff>1</xdr:rowOff>
    </xdr:to>
    <xdr:pic>
      <xdr:nvPicPr>
        <xdr:cNvPr id="352" name="그림 351" descr="1_88_7_1.bmp"/>
        <xdr:cNvPicPr>
          <a:picLocks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1885950" y="2095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176</xdr:row>
      <xdr:rowOff>1</xdr:rowOff>
    </xdr:from>
    <xdr:to>
      <xdr:col>4</xdr:col>
      <xdr:colOff>0</xdr:colOff>
      <xdr:row>177</xdr:row>
      <xdr:rowOff>1</xdr:rowOff>
    </xdr:to>
    <xdr:pic>
      <xdr:nvPicPr>
        <xdr:cNvPr id="353" name="그림 352" descr="1_88_8_1.bmp"/>
        <xdr:cNvPicPr>
          <a:picLocks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3086100" y="2095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177</xdr:row>
      <xdr:rowOff>1</xdr:rowOff>
    </xdr:from>
    <xdr:to>
      <xdr:col>2</xdr:col>
      <xdr:colOff>1196975</xdr:colOff>
      <xdr:row>178</xdr:row>
      <xdr:rowOff>1</xdr:rowOff>
    </xdr:to>
    <xdr:pic>
      <xdr:nvPicPr>
        <xdr:cNvPr id="354" name="그림 353" descr="1_89_5_1.bmp"/>
        <xdr:cNvPicPr>
          <a:picLocks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1885950" y="2107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177</xdr:row>
      <xdr:rowOff>1</xdr:rowOff>
    </xdr:from>
    <xdr:to>
      <xdr:col>4</xdr:col>
      <xdr:colOff>0</xdr:colOff>
      <xdr:row>178</xdr:row>
      <xdr:rowOff>1</xdr:rowOff>
    </xdr:to>
    <xdr:pic>
      <xdr:nvPicPr>
        <xdr:cNvPr id="355" name="그림 354" descr="1_89_6_1.bmp"/>
        <xdr:cNvPicPr>
          <a:picLocks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3086100" y="2107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178</xdr:row>
      <xdr:rowOff>1</xdr:rowOff>
    </xdr:from>
    <xdr:to>
      <xdr:col>2</xdr:col>
      <xdr:colOff>1196975</xdr:colOff>
      <xdr:row>179</xdr:row>
      <xdr:rowOff>1</xdr:rowOff>
    </xdr:to>
    <xdr:pic>
      <xdr:nvPicPr>
        <xdr:cNvPr id="356" name="그림 355" descr="1_89_7_1.bmp"/>
        <xdr:cNvPicPr>
          <a:picLocks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1885950" y="2119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178</xdr:row>
      <xdr:rowOff>1</xdr:rowOff>
    </xdr:from>
    <xdr:to>
      <xdr:col>4</xdr:col>
      <xdr:colOff>0</xdr:colOff>
      <xdr:row>179</xdr:row>
      <xdr:rowOff>1</xdr:rowOff>
    </xdr:to>
    <xdr:pic>
      <xdr:nvPicPr>
        <xdr:cNvPr id="357" name="그림 356" descr="1_89_8_1.bmp"/>
        <xdr:cNvPicPr>
          <a:picLocks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3086100" y="2119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179</xdr:row>
      <xdr:rowOff>1</xdr:rowOff>
    </xdr:from>
    <xdr:to>
      <xdr:col>2</xdr:col>
      <xdr:colOff>1196975</xdr:colOff>
      <xdr:row>180</xdr:row>
      <xdr:rowOff>1</xdr:rowOff>
    </xdr:to>
    <xdr:pic>
      <xdr:nvPicPr>
        <xdr:cNvPr id="358" name="그림 357" descr="1_90_5_1.bmp"/>
        <xdr:cNvPicPr>
          <a:picLocks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1885950" y="2131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179</xdr:row>
      <xdr:rowOff>1</xdr:rowOff>
    </xdr:from>
    <xdr:to>
      <xdr:col>4</xdr:col>
      <xdr:colOff>0</xdr:colOff>
      <xdr:row>180</xdr:row>
      <xdr:rowOff>1</xdr:rowOff>
    </xdr:to>
    <xdr:pic>
      <xdr:nvPicPr>
        <xdr:cNvPr id="359" name="그림 358" descr="1_90_6_1.bmp"/>
        <xdr:cNvPicPr>
          <a:picLocks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3086100" y="2131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180</xdr:row>
      <xdr:rowOff>1</xdr:rowOff>
    </xdr:from>
    <xdr:to>
      <xdr:col>2</xdr:col>
      <xdr:colOff>1196975</xdr:colOff>
      <xdr:row>181</xdr:row>
      <xdr:rowOff>1</xdr:rowOff>
    </xdr:to>
    <xdr:pic>
      <xdr:nvPicPr>
        <xdr:cNvPr id="360" name="그림 359" descr="1_90_7_1.bmp"/>
        <xdr:cNvPicPr>
          <a:picLocks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1885950" y="2143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180</xdr:row>
      <xdr:rowOff>1</xdr:rowOff>
    </xdr:from>
    <xdr:to>
      <xdr:col>4</xdr:col>
      <xdr:colOff>0</xdr:colOff>
      <xdr:row>181</xdr:row>
      <xdr:rowOff>1</xdr:rowOff>
    </xdr:to>
    <xdr:pic>
      <xdr:nvPicPr>
        <xdr:cNvPr id="361" name="그림 360" descr="1_90_8_1.bmp"/>
        <xdr:cNvPicPr>
          <a:picLocks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3086100" y="2143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181</xdr:row>
      <xdr:rowOff>1</xdr:rowOff>
    </xdr:from>
    <xdr:to>
      <xdr:col>2</xdr:col>
      <xdr:colOff>1196975</xdr:colOff>
      <xdr:row>182</xdr:row>
      <xdr:rowOff>1</xdr:rowOff>
    </xdr:to>
    <xdr:pic>
      <xdr:nvPicPr>
        <xdr:cNvPr id="362" name="그림 361" descr="1_91_5_1.bmp"/>
        <xdr:cNvPicPr>
          <a:picLocks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1885950" y="2155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181</xdr:row>
      <xdr:rowOff>1</xdr:rowOff>
    </xdr:from>
    <xdr:to>
      <xdr:col>4</xdr:col>
      <xdr:colOff>0</xdr:colOff>
      <xdr:row>182</xdr:row>
      <xdr:rowOff>1</xdr:rowOff>
    </xdr:to>
    <xdr:pic>
      <xdr:nvPicPr>
        <xdr:cNvPr id="363" name="그림 362" descr="1_91_6_1.bmp"/>
        <xdr:cNvPicPr>
          <a:picLocks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3086100" y="2155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182</xdr:row>
      <xdr:rowOff>1</xdr:rowOff>
    </xdr:from>
    <xdr:to>
      <xdr:col>2</xdr:col>
      <xdr:colOff>1196975</xdr:colOff>
      <xdr:row>183</xdr:row>
      <xdr:rowOff>1</xdr:rowOff>
    </xdr:to>
    <xdr:pic>
      <xdr:nvPicPr>
        <xdr:cNvPr id="364" name="그림 363" descr="1_91_7_1.bmp"/>
        <xdr:cNvPicPr>
          <a:picLocks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1885950" y="2166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182</xdr:row>
      <xdr:rowOff>1</xdr:rowOff>
    </xdr:from>
    <xdr:to>
      <xdr:col>4</xdr:col>
      <xdr:colOff>0</xdr:colOff>
      <xdr:row>183</xdr:row>
      <xdr:rowOff>1</xdr:rowOff>
    </xdr:to>
    <xdr:pic>
      <xdr:nvPicPr>
        <xdr:cNvPr id="365" name="그림 364" descr="1_91_8_1.bmp"/>
        <xdr:cNvPicPr>
          <a:picLocks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3086100" y="2166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183</xdr:row>
      <xdr:rowOff>1</xdr:rowOff>
    </xdr:from>
    <xdr:to>
      <xdr:col>2</xdr:col>
      <xdr:colOff>1196975</xdr:colOff>
      <xdr:row>184</xdr:row>
      <xdr:rowOff>1</xdr:rowOff>
    </xdr:to>
    <xdr:pic>
      <xdr:nvPicPr>
        <xdr:cNvPr id="366" name="그림 365" descr="1_92_5_1.bmp"/>
        <xdr:cNvPicPr>
          <a:picLocks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1885950" y="2178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183</xdr:row>
      <xdr:rowOff>1</xdr:rowOff>
    </xdr:from>
    <xdr:to>
      <xdr:col>4</xdr:col>
      <xdr:colOff>0</xdr:colOff>
      <xdr:row>184</xdr:row>
      <xdr:rowOff>1</xdr:rowOff>
    </xdr:to>
    <xdr:pic>
      <xdr:nvPicPr>
        <xdr:cNvPr id="367" name="그림 366" descr="1_92_6_1.bmp"/>
        <xdr:cNvPicPr>
          <a:picLocks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3086100" y="2178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184</xdr:row>
      <xdr:rowOff>1</xdr:rowOff>
    </xdr:from>
    <xdr:to>
      <xdr:col>2</xdr:col>
      <xdr:colOff>1196975</xdr:colOff>
      <xdr:row>185</xdr:row>
      <xdr:rowOff>1</xdr:rowOff>
    </xdr:to>
    <xdr:pic>
      <xdr:nvPicPr>
        <xdr:cNvPr id="368" name="그림 367" descr="1_92_7_1.bmp"/>
        <xdr:cNvPicPr>
          <a:picLocks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1885950" y="2190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184</xdr:row>
      <xdr:rowOff>1</xdr:rowOff>
    </xdr:from>
    <xdr:to>
      <xdr:col>4</xdr:col>
      <xdr:colOff>0</xdr:colOff>
      <xdr:row>185</xdr:row>
      <xdr:rowOff>1</xdr:rowOff>
    </xdr:to>
    <xdr:pic>
      <xdr:nvPicPr>
        <xdr:cNvPr id="369" name="그림 368" descr="1_92_8_1.bmp"/>
        <xdr:cNvPicPr>
          <a:picLocks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3086100" y="2190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185</xdr:row>
      <xdr:rowOff>1</xdr:rowOff>
    </xdr:from>
    <xdr:to>
      <xdr:col>2</xdr:col>
      <xdr:colOff>1196975</xdr:colOff>
      <xdr:row>186</xdr:row>
      <xdr:rowOff>1</xdr:rowOff>
    </xdr:to>
    <xdr:pic>
      <xdr:nvPicPr>
        <xdr:cNvPr id="370" name="그림 369" descr="1_93_5_1.bmp"/>
        <xdr:cNvPicPr>
          <a:picLocks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1885950" y="2202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185</xdr:row>
      <xdr:rowOff>1</xdr:rowOff>
    </xdr:from>
    <xdr:to>
      <xdr:col>4</xdr:col>
      <xdr:colOff>0</xdr:colOff>
      <xdr:row>186</xdr:row>
      <xdr:rowOff>1</xdr:rowOff>
    </xdr:to>
    <xdr:pic>
      <xdr:nvPicPr>
        <xdr:cNvPr id="371" name="그림 370" descr="1_93_6_1.bmp"/>
        <xdr:cNvPicPr>
          <a:picLocks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3086100" y="2202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186</xdr:row>
      <xdr:rowOff>1</xdr:rowOff>
    </xdr:from>
    <xdr:to>
      <xdr:col>2</xdr:col>
      <xdr:colOff>1196975</xdr:colOff>
      <xdr:row>187</xdr:row>
      <xdr:rowOff>1</xdr:rowOff>
    </xdr:to>
    <xdr:pic>
      <xdr:nvPicPr>
        <xdr:cNvPr id="372" name="그림 371" descr="1_93_7_1.bmp"/>
        <xdr:cNvPicPr>
          <a:picLocks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1885950" y="2214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186</xdr:row>
      <xdr:rowOff>1</xdr:rowOff>
    </xdr:from>
    <xdr:to>
      <xdr:col>4</xdr:col>
      <xdr:colOff>0</xdr:colOff>
      <xdr:row>187</xdr:row>
      <xdr:rowOff>1</xdr:rowOff>
    </xdr:to>
    <xdr:pic>
      <xdr:nvPicPr>
        <xdr:cNvPr id="373" name="그림 372" descr="1_93_8_1.bmp"/>
        <xdr:cNvPicPr>
          <a:picLocks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3086100" y="2214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187</xdr:row>
      <xdr:rowOff>1</xdr:rowOff>
    </xdr:from>
    <xdr:to>
      <xdr:col>2</xdr:col>
      <xdr:colOff>1196975</xdr:colOff>
      <xdr:row>188</xdr:row>
      <xdr:rowOff>1</xdr:rowOff>
    </xdr:to>
    <xdr:pic>
      <xdr:nvPicPr>
        <xdr:cNvPr id="374" name="그림 373" descr="1_94_5_1.bmp"/>
        <xdr:cNvPicPr>
          <a:picLocks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1885950" y="2226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187</xdr:row>
      <xdr:rowOff>1</xdr:rowOff>
    </xdr:from>
    <xdr:to>
      <xdr:col>4</xdr:col>
      <xdr:colOff>0</xdr:colOff>
      <xdr:row>188</xdr:row>
      <xdr:rowOff>1</xdr:rowOff>
    </xdr:to>
    <xdr:pic>
      <xdr:nvPicPr>
        <xdr:cNvPr id="375" name="그림 374" descr="1_94_6_1.bmp"/>
        <xdr:cNvPicPr>
          <a:picLocks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3086100" y="2226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188</xdr:row>
      <xdr:rowOff>1</xdr:rowOff>
    </xdr:from>
    <xdr:to>
      <xdr:col>2</xdr:col>
      <xdr:colOff>1196975</xdr:colOff>
      <xdr:row>189</xdr:row>
      <xdr:rowOff>1</xdr:rowOff>
    </xdr:to>
    <xdr:pic>
      <xdr:nvPicPr>
        <xdr:cNvPr id="376" name="그림 375" descr="1_94_7_1.bmp"/>
        <xdr:cNvPicPr>
          <a:picLocks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1885950" y="2238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188</xdr:row>
      <xdr:rowOff>1</xdr:rowOff>
    </xdr:from>
    <xdr:to>
      <xdr:col>4</xdr:col>
      <xdr:colOff>0</xdr:colOff>
      <xdr:row>189</xdr:row>
      <xdr:rowOff>1</xdr:rowOff>
    </xdr:to>
    <xdr:pic>
      <xdr:nvPicPr>
        <xdr:cNvPr id="377" name="그림 376" descr="1_94_8_1.bmp"/>
        <xdr:cNvPicPr>
          <a:picLocks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3086100" y="2238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189</xdr:row>
      <xdr:rowOff>1</xdr:rowOff>
    </xdr:from>
    <xdr:to>
      <xdr:col>2</xdr:col>
      <xdr:colOff>1196975</xdr:colOff>
      <xdr:row>190</xdr:row>
      <xdr:rowOff>1</xdr:rowOff>
    </xdr:to>
    <xdr:pic>
      <xdr:nvPicPr>
        <xdr:cNvPr id="378" name="그림 377" descr="1_95_5_1.bmp"/>
        <xdr:cNvPicPr>
          <a:picLocks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1885950" y="2250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189</xdr:row>
      <xdr:rowOff>1</xdr:rowOff>
    </xdr:from>
    <xdr:to>
      <xdr:col>4</xdr:col>
      <xdr:colOff>0</xdr:colOff>
      <xdr:row>190</xdr:row>
      <xdr:rowOff>1</xdr:rowOff>
    </xdr:to>
    <xdr:pic>
      <xdr:nvPicPr>
        <xdr:cNvPr id="379" name="그림 378" descr="1_95_6_1.bmp"/>
        <xdr:cNvPicPr>
          <a:picLocks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3086100" y="2250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190</xdr:row>
      <xdr:rowOff>1</xdr:rowOff>
    </xdr:from>
    <xdr:to>
      <xdr:col>2</xdr:col>
      <xdr:colOff>1196975</xdr:colOff>
      <xdr:row>191</xdr:row>
      <xdr:rowOff>1</xdr:rowOff>
    </xdr:to>
    <xdr:pic>
      <xdr:nvPicPr>
        <xdr:cNvPr id="380" name="그림 379" descr="1_95_7_1.bmp"/>
        <xdr:cNvPicPr>
          <a:picLocks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1885950" y="2262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190</xdr:row>
      <xdr:rowOff>1</xdr:rowOff>
    </xdr:from>
    <xdr:to>
      <xdr:col>4</xdr:col>
      <xdr:colOff>0</xdr:colOff>
      <xdr:row>191</xdr:row>
      <xdr:rowOff>1</xdr:rowOff>
    </xdr:to>
    <xdr:pic>
      <xdr:nvPicPr>
        <xdr:cNvPr id="381" name="그림 380" descr="1_95_8_1.bmp"/>
        <xdr:cNvPicPr>
          <a:picLocks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3086100" y="2262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191</xdr:row>
      <xdr:rowOff>1</xdr:rowOff>
    </xdr:from>
    <xdr:to>
      <xdr:col>2</xdr:col>
      <xdr:colOff>1196975</xdr:colOff>
      <xdr:row>192</xdr:row>
      <xdr:rowOff>1</xdr:rowOff>
    </xdr:to>
    <xdr:pic>
      <xdr:nvPicPr>
        <xdr:cNvPr id="382" name="그림 381" descr="1_96_5_1.bmp"/>
        <xdr:cNvPicPr>
          <a:picLocks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1885950" y="2274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191</xdr:row>
      <xdr:rowOff>1</xdr:rowOff>
    </xdr:from>
    <xdr:to>
      <xdr:col>4</xdr:col>
      <xdr:colOff>0</xdr:colOff>
      <xdr:row>192</xdr:row>
      <xdr:rowOff>1</xdr:rowOff>
    </xdr:to>
    <xdr:pic>
      <xdr:nvPicPr>
        <xdr:cNvPr id="383" name="그림 382" descr="1_96_6_1.bmp"/>
        <xdr:cNvPicPr>
          <a:picLocks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3086100" y="2274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192</xdr:row>
      <xdr:rowOff>1</xdr:rowOff>
    </xdr:from>
    <xdr:to>
      <xdr:col>2</xdr:col>
      <xdr:colOff>1196975</xdr:colOff>
      <xdr:row>193</xdr:row>
      <xdr:rowOff>1</xdr:rowOff>
    </xdr:to>
    <xdr:pic>
      <xdr:nvPicPr>
        <xdr:cNvPr id="384" name="그림 383" descr="1_96_7_1.bmp"/>
        <xdr:cNvPicPr>
          <a:picLocks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1885950" y="2286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192</xdr:row>
      <xdr:rowOff>1</xdr:rowOff>
    </xdr:from>
    <xdr:to>
      <xdr:col>4</xdr:col>
      <xdr:colOff>0</xdr:colOff>
      <xdr:row>193</xdr:row>
      <xdr:rowOff>1</xdr:rowOff>
    </xdr:to>
    <xdr:pic>
      <xdr:nvPicPr>
        <xdr:cNvPr id="385" name="그림 384" descr="1_96_8_1.bmp"/>
        <xdr:cNvPicPr>
          <a:picLocks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3086100" y="2286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193</xdr:row>
      <xdr:rowOff>1</xdr:rowOff>
    </xdr:from>
    <xdr:to>
      <xdr:col>2</xdr:col>
      <xdr:colOff>1196975</xdr:colOff>
      <xdr:row>194</xdr:row>
      <xdr:rowOff>1</xdr:rowOff>
    </xdr:to>
    <xdr:pic>
      <xdr:nvPicPr>
        <xdr:cNvPr id="386" name="그림 385" descr="1_97_5_1.bmp"/>
        <xdr:cNvPicPr>
          <a:picLocks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1885950" y="2297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193</xdr:row>
      <xdr:rowOff>1</xdr:rowOff>
    </xdr:from>
    <xdr:to>
      <xdr:col>4</xdr:col>
      <xdr:colOff>0</xdr:colOff>
      <xdr:row>194</xdr:row>
      <xdr:rowOff>1</xdr:rowOff>
    </xdr:to>
    <xdr:pic>
      <xdr:nvPicPr>
        <xdr:cNvPr id="387" name="그림 386" descr="1_97_6_1.bmp"/>
        <xdr:cNvPicPr>
          <a:picLocks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3086100" y="2297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194</xdr:row>
      <xdr:rowOff>1</xdr:rowOff>
    </xdr:from>
    <xdr:to>
      <xdr:col>2</xdr:col>
      <xdr:colOff>1196975</xdr:colOff>
      <xdr:row>195</xdr:row>
      <xdr:rowOff>1</xdr:rowOff>
    </xdr:to>
    <xdr:pic>
      <xdr:nvPicPr>
        <xdr:cNvPr id="388" name="그림 387" descr="1_97_7_1.bmp"/>
        <xdr:cNvPicPr>
          <a:picLocks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1885950" y="2309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194</xdr:row>
      <xdr:rowOff>1</xdr:rowOff>
    </xdr:from>
    <xdr:to>
      <xdr:col>4</xdr:col>
      <xdr:colOff>0</xdr:colOff>
      <xdr:row>195</xdr:row>
      <xdr:rowOff>1</xdr:rowOff>
    </xdr:to>
    <xdr:pic>
      <xdr:nvPicPr>
        <xdr:cNvPr id="389" name="그림 388" descr="1_97_8_1.bmp"/>
        <xdr:cNvPicPr>
          <a:picLocks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3086100" y="2309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195</xdr:row>
      <xdr:rowOff>1</xdr:rowOff>
    </xdr:from>
    <xdr:to>
      <xdr:col>2</xdr:col>
      <xdr:colOff>1196975</xdr:colOff>
      <xdr:row>196</xdr:row>
      <xdr:rowOff>1</xdr:rowOff>
    </xdr:to>
    <xdr:pic>
      <xdr:nvPicPr>
        <xdr:cNvPr id="390" name="그림 389" descr="1_98_5_1.bmp"/>
        <xdr:cNvPicPr>
          <a:picLocks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1885950" y="2321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195</xdr:row>
      <xdr:rowOff>1</xdr:rowOff>
    </xdr:from>
    <xdr:to>
      <xdr:col>4</xdr:col>
      <xdr:colOff>0</xdr:colOff>
      <xdr:row>196</xdr:row>
      <xdr:rowOff>1</xdr:rowOff>
    </xdr:to>
    <xdr:pic>
      <xdr:nvPicPr>
        <xdr:cNvPr id="391" name="그림 390" descr="1_98_6_1.bmp"/>
        <xdr:cNvPicPr>
          <a:picLocks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3086100" y="2321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196</xdr:row>
      <xdr:rowOff>1</xdr:rowOff>
    </xdr:from>
    <xdr:to>
      <xdr:col>2</xdr:col>
      <xdr:colOff>1196975</xdr:colOff>
      <xdr:row>197</xdr:row>
      <xdr:rowOff>1</xdr:rowOff>
    </xdr:to>
    <xdr:pic>
      <xdr:nvPicPr>
        <xdr:cNvPr id="392" name="그림 391" descr="1_98_7_1.bmp"/>
        <xdr:cNvPicPr>
          <a:picLocks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1885950" y="2333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196</xdr:row>
      <xdr:rowOff>1</xdr:rowOff>
    </xdr:from>
    <xdr:to>
      <xdr:col>4</xdr:col>
      <xdr:colOff>0</xdr:colOff>
      <xdr:row>197</xdr:row>
      <xdr:rowOff>1</xdr:rowOff>
    </xdr:to>
    <xdr:pic>
      <xdr:nvPicPr>
        <xdr:cNvPr id="393" name="그림 392" descr="1_98_8_1.bmp"/>
        <xdr:cNvPicPr>
          <a:picLocks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3086100" y="2333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197</xdr:row>
      <xdr:rowOff>1</xdr:rowOff>
    </xdr:from>
    <xdr:to>
      <xdr:col>2</xdr:col>
      <xdr:colOff>1196975</xdr:colOff>
      <xdr:row>198</xdr:row>
      <xdr:rowOff>1</xdr:rowOff>
    </xdr:to>
    <xdr:pic>
      <xdr:nvPicPr>
        <xdr:cNvPr id="394" name="그림 393" descr="1_99_5_1.bmp"/>
        <xdr:cNvPicPr>
          <a:picLocks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1885950" y="2345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197</xdr:row>
      <xdr:rowOff>1</xdr:rowOff>
    </xdr:from>
    <xdr:to>
      <xdr:col>4</xdr:col>
      <xdr:colOff>0</xdr:colOff>
      <xdr:row>198</xdr:row>
      <xdr:rowOff>1</xdr:rowOff>
    </xdr:to>
    <xdr:pic>
      <xdr:nvPicPr>
        <xdr:cNvPr id="395" name="그림 394" descr="1_99_6_1.bmp"/>
        <xdr:cNvPicPr>
          <a:picLocks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3086100" y="2345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198</xdr:row>
      <xdr:rowOff>1</xdr:rowOff>
    </xdr:from>
    <xdr:to>
      <xdr:col>2</xdr:col>
      <xdr:colOff>1196975</xdr:colOff>
      <xdr:row>199</xdr:row>
      <xdr:rowOff>1</xdr:rowOff>
    </xdr:to>
    <xdr:pic>
      <xdr:nvPicPr>
        <xdr:cNvPr id="396" name="그림 395" descr="1_99_7_1.bmp"/>
        <xdr:cNvPicPr>
          <a:picLocks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1885950" y="2357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198</xdr:row>
      <xdr:rowOff>1</xdr:rowOff>
    </xdr:from>
    <xdr:to>
      <xdr:col>4</xdr:col>
      <xdr:colOff>0</xdr:colOff>
      <xdr:row>199</xdr:row>
      <xdr:rowOff>1</xdr:rowOff>
    </xdr:to>
    <xdr:pic>
      <xdr:nvPicPr>
        <xdr:cNvPr id="397" name="그림 396" descr="1_99_8_1.bmp"/>
        <xdr:cNvPicPr>
          <a:picLocks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3086100" y="2357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199</xdr:row>
      <xdr:rowOff>1</xdr:rowOff>
    </xdr:from>
    <xdr:to>
      <xdr:col>2</xdr:col>
      <xdr:colOff>1196975</xdr:colOff>
      <xdr:row>200</xdr:row>
      <xdr:rowOff>1</xdr:rowOff>
    </xdr:to>
    <xdr:pic>
      <xdr:nvPicPr>
        <xdr:cNvPr id="398" name="그림 397" descr="1_100_5_1.bmp"/>
        <xdr:cNvPicPr>
          <a:picLocks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1885950" y="2369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199</xdr:row>
      <xdr:rowOff>1</xdr:rowOff>
    </xdr:from>
    <xdr:to>
      <xdr:col>4</xdr:col>
      <xdr:colOff>0</xdr:colOff>
      <xdr:row>200</xdr:row>
      <xdr:rowOff>1</xdr:rowOff>
    </xdr:to>
    <xdr:pic>
      <xdr:nvPicPr>
        <xdr:cNvPr id="399" name="그림 398" descr="1_100_6_1.bmp"/>
        <xdr:cNvPicPr>
          <a:picLocks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3086100" y="2369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200</xdr:row>
      <xdr:rowOff>1</xdr:rowOff>
    </xdr:from>
    <xdr:to>
      <xdr:col>2</xdr:col>
      <xdr:colOff>1196975</xdr:colOff>
      <xdr:row>201</xdr:row>
      <xdr:rowOff>1</xdr:rowOff>
    </xdr:to>
    <xdr:pic>
      <xdr:nvPicPr>
        <xdr:cNvPr id="400" name="그림 399" descr="1_100_7_1.bmp"/>
        <xdr:cNvPicPr>
          <a:picLocks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1885950" y="2381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200</xdr:row>
      <xdr:rowOff>1</xdr:rowOff>
    </xdr:from>
    <xdr:to>
      <xdr:col>4</xdr:col>
      <xdr:colOff>0</xdr:colOff>
      <xdr:row>201</xdr:row>
      <xdr:rowOff>1</xdr:rowOff>
    </xdr:to>
    <xdr:pic>
      <xdr:nvPicPr>
        <xdr:cNvPr id="401" name="그림 400" descr="1_100_8_1.bmp"/>
        <xdr:cNvPicPr>
          <a:picLocks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3086100" y="2381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201</xdr:row>
      <xdr:rowOff>1</xdr:rowOff>
    </xdr:from>
    <xdr:to>
      <xdr:col>2</xdr:col>
      <xdr:colOff>1196975</xdr:colOff>
      <xdr:row>202</xdr:row>
      <xdr:rowOff>1</xdr:rowOff>
    </xdr:to>
    <xdr:pic>
      <xdr:nvPicPr>
        <xdr:cNvPr id="402" name="그림 401" descr="1_101_5_1.bmp"/>
        <xdr:cNvPicPr>
          <a:picLocks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1885950" y="2393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201</xdr:row>
      <xdr:rowOff>1</xdr:rowOff>
    </xdr:from>
    <xdr:to>
      <xdr:col>4</xdr:col>
      <xdr:colOff>0</xdr:colOff>
      <xdr:row>202</xdr:row>
      <xdr:rowOff>1</xdr:rowOff>
    </xdr:to>
    <xdr:pic>
      <xdr:nvPicPr>
        <xdr:cNvPr id="403" name="그림 402" descr="1_101_6_1.bmp"/>
        <xdr:cNvPicPr>
          <a:picLocks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3086100" y="23931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202</xdr:row>
      <xdr:rowOff>1</xdr:rowOff>
    </xdr:from>
    <xdr:to>
      <xdr:col>2</xdr:col>
      <xdr:colOff>1196975</xdr:colOff>
      <xdr:row>203</xdr:row>
      <xdr:rowOff>1</xdr:rowOff>
    </xdr:to>
    <xdr:pic>
      <xdr:nvPicPr>
        <xdr:cNvPr id="404" name="그림 403" descr="1_101_7_1.bmp"/>
        <xdr:cNvPicPr>
          <a:picLocks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1885950" y="2405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202</xdr:row>
      <xdr:rowOff>1</xdr:rowOff>
    </xdr:from>
    <xdr:to>
      <xdr:col>4</xdr:col>
      <xdr:colOff>0</xdr:colOff>
      <xdr:row>203</xdr:row>
      <xdr:rowOff>1</xdr:rowOff>
    </xdr:to>
    <xdr:pic>
      <xdr:nvPicPr>
        <xdr:cNvPr id="405" name="그림 404" descr="1_101_8_1.bmp"/>
        <xdr:cNvPicPr>
          <a:picLocks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3086100" y="24050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203</xdr:row>
      <xdr:rowOff>1</xdr:rowOff>
    </xdr:from>
    <xdr:to>
      <xdr:col>2</xdr:col>
      <xdr:colOff>1196975</xdr:colOff>
      <xdr:row>204</xdr:row>
      <xdr:rowOff>1</xdr:rowOff>
    </xdr:to>
    <xdr:pic>
      <xdr:nvPicPr>
        <xdr:cNvPr id="406" name="그림 405" descr="1_102_5_1.bmp"/>
        <xdr:cNvPicPr>
          <a:picLocks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1885950" y="2416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203</xdr:row>
      <xdr:rowOff>1</xdr:rowOff>
    </xdr:from>
    <xdr:to>
      <xdr:col>4</xdr:col>
      <xdr:colOff>0</xdr:colOff>
      <xdr:row>204</xdr:row>
      <xdr:rowOff>1</xdr:rowOff>
    </xdr:to>
    <xdr:pic>
      <xdr:nvPicPr>
        <xdr:cNvPr id="407" name="그림 406" descr="1_102_6_1.bmp"/>
        <xdr:cNvPicPr>
          <a:picLocks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3086100" y="24169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204</xdr:row>
      <xdr:rowOff>1</xdr:rowOff>
    </xdr:from>
    <xdr:to>
      <xdr:col>2</xdr:col>
      <xdr:colOff>1196975</xdr:colOff>
      <xdr:row>205</xdr:row>
      <xdr:rowOff>1</xdr:rowOff>
    </xdr:to>
    <xdr:pic>
      <xdr:nvPicPr>
        <xdr:cNvPr id="408" name="그림 407" descr="1_102_7_1.bmp"/>
        <xdr:cNvPicPr>
          <a:picLocks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1885950" y="2428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204</xdr:row>
      <xdr:rowOff>1</xdr:rowOff>
    </xdr:from>
    <xdr:to>
      <xdr:col>4</xdr:col>
      <xdr:colOff>0</xdr:colOff>
      <xdr:row>205</xdr:row>
      <xdr:rowOff>1</xdr:rowOff>
    </xdr:to>
    <xdr:pic>
      <xdr:nvPicPr>
        <xdr:cNvPr id="409" name="그림 408" descr="1_102_8_1.bmp"/>
        <xdr:cNvPicPr>
          <a:picLocks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3086100" y="24288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205</xdr:row>
      <xdr:rowOff>1</xdr:rowOff>
    </xdr:from>
    <xdr:to>
      <xdr:col>2</xdr:col>
      <xdr:colOff>1196975</xdr:colOff>
      <xdr:row>206</xdr:row>
      <xdr:rowOff>1</xdr:rowOff>
    </xdr:to>
    <xdr:pic>
      <xdr:nvPicPr>
        <xdr:cNvPr id="410" name="그림 409" descr="1_103_5_1.bmp"/>
        <xdr:cNvPicPr>
          <a:picLocks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1885950" y="2440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205</xdr:row>
      <xdr:rowOff>1</xdr:rowOff>
    </xdr:from>
    <xdr:to>
      <xdr:col>4</xdr:col>
      <xdr:colOff>0</xdr:colOff>
      <xdr:row>206</xdr:row>
      <xdr:rowOff>1</xdr:rowOff>
    </xdr:to>
    <xdr:pic>
      <xdr:nvPicPr>
        <xdr:cNvPr id="411" name="그림 410" descr="1_103_6_1.bmp"/>
        <xdr:cNvPicPr>
          <a:picLocks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3086100" y="24407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206</xdr:row>
      <xdr:rowOff>1</xdr:rowOff>
    </xdr:from>
    <xdr:to>
      <xdr:col>2</xdr:col>
      <xdr:colOff>1196975</xdr:colOff>
      <xdr:row>207</xdr:row>
      <xdr:rowOff>1</xdr:rowOff>
    </xdr:to>
    <xdr:pic>
      <xdr:nvPicPr>
        <xdr:cNvPr id="412" name="그림 411" descr="1_103_7_1.bmp"/>
        <xdr:cNvPicPr>
          <a:picLocks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1885950" y="2452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206</xdr:row>
      <xdr:rowOff>1</xdr:rowOff>
    </xdr:from>
    <xdr:to>
      <xdr:col>4</xdr:col>
      <xdr:colOff>0</xdr:colOff>
      <xdr:row>207</xdr:row>
      <xdr:rowOff>1</xdr:rowOff>
    </xdr:to>
    <xdr:pic>
      <xdr:nvPicPr>
        <xdr:cNvPr id="413" name="그림 412" descr="1_103_8_1.bmp"/>
        <xdr:cNvPicPr>
          <a:picLocks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3086100" y="24526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207</xdr:row>
      <xdr:rowOff>1</xdr:rowOff>
    </xdr:from>
    <xdr:to>
      <xdr:col>2</xdr:col>
      <xdr:colOff>1196975</xdr:colOff>
      <xdr:row>208</xdr:row>
      <xdr:rowOff>1</xdr:rowOff>
    </xdr:to>
    <xdr:pic>
      <xdr:nvPicPr>
        <xdr:cNvPr id="414" name="그림 413" descr="1_104_5_1.bmp"/>
        <xdr:cNvPicPr>
          <a:picLocks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1885950" y="2464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207</xdr:row>
      <xdr:rowOff>1</xdr:rowOff>
    </xdr:from>
    <xdr:to>
      <xdr:col>4</xdr:col>
      <xdr:colOff>0</xdr:colOff>
      <xdr:row>208</xdr:row>
      <xdr:rowOff>1</xdr:rowOff>
    </xdr:to>
    <xdr:pic>
      <xdr:nvPicPr>
        <xdr:cNvPr id="415" name="그림 414" descr="1_104_6_1.bmp"/>
        <xdr:cNvPicPr>
          <a:picLocks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3086100" y="24645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208</xdr:row>
      <xdr:rowOff>1</xdr:rowOff>
    </xdr:from>
    <xdr:to>
      <xdr:col>2</xdr:col>
      <xdr:colOff>1196975</xdr:colOff>
      <xdr:row>209</xdr:row>
      <xdr:rowOff>1</xdr:rowOff>
    </xdr:to>
    <xdr:pic>
      <xdr:nvPicPr>
        <xdr:cNvPr id="416" name="그림 415" descr="1_104_7_1.bmp"/>
        <xdr:cNvPicPr>
          <a:picLocks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1885950" y="2476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208</xdr:row>
      <xdr:rowOff>1</xdr:rowOff>
    </xdr:from>
    <xdr:to>
      <xdr:col>4</xdr:col>
      <xdr:colOff>0</xdr:colOff>
      <xdr:row>209</xdr:row>
      <xdr:rowOff>1</xdr:rowOff>
    </xdr:to>
    <xdr:pic>
      <xdr:nvPicPr>
        <xdr:cNvPr id="417" name="그림 416" descr="1_104_8_1.bmp"/>
        <xdr:cNvPicPr>
          <a:picLocks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3086100" y="24765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209</xdr:row>
      <xdr:rowOff>1</xdr:rowOff>
    </xdr:from>
    <xdr:to>
      <xdr:col>2</xdr:col>
      <xdr:colOff>1196975</xdr:colOff>
      <xdr:row>210</xdr:row>
      <xdr:rowOff>1</xdr:rowOff>
    </xdr:to>
    <xdr:pic>
      <xdr:nvPicPr>
        <xdr:cNvPr id="418" name="그림 417" descr="1_105_5_1.bmp"/>
        <xdr:cNvPicPr>
          <a:picLocks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1885950" y="2488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209</xdr:row>
      <xdr:rowOff>1</xdr:rowOff>
    </xdr:from>
    <xdr:to>
      <xdr:col>4</xdr:col>
      <xdr:colOff>0</xdr:colOff>
      <xdr:row>210</xdr:row>
      <xdr:rowOff>1</xdr:rowOff>
    </xdr:to>
    <xdr:pic>
      <xdr:nvPicPr>
        <xdr:cNvPr id="419" name="그림 418" descr="1_105_6_1.bmp"/>
        <xdr:cNvPicPr>
          <a:picLocks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3086100" y="24884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210</xdr:row>
      <xdr:rowOff>1</xdr:rowOff>
    </xdr:from>
    <xdr:to>
      <xdr:col>2</xdr:col>
      <xdr:colOff>1196975</xdr:colOff>
      <xdr:row>211</xdr:row>
      <xdr:rowOff>1</xdr:rowOff>
    </xdr:to>
    <xdr:pic>
      <xdr:nvPicPr>
        <xdr:cNvPr id="420" name="그림 419" descr="1_105_7_1.bmp"/>
        <xdr:cNvPicPr>
          <a:picLocks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1885950" y="2500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210</xdr:row>
      <xdr:rowOff>1</xdr:rowOff>
    </xdr:from>
    <xdr:to>
      <xdr:col>4</xdr:col>
      <xdr:colOff>0</xdr:colOff>
      <xdr:row>211</xdr:row>
      <xdr:rowOff>1</xdr:rowOff>
    </xdr:to>
    <xdr:pic>
      <xdr:nvPicPr>
        <xdr:cNvPr id="421" name="그림 420" descr="1_105_8_1.bmp"/>
        <xdr:cNvPicPr>
          <a:picLocks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3086100" y="25003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211</xdr:row>
      <xdr:rowOff>1</xdr:rowOff>
    </xdr:from>
    <xdr:to>
      <xdr:col>2</xdr:col>
      <xdr:colOff>1196975</xdr:colOff>
      <xdr:row>212</xdr:row>
      <xdr:rowOff>1</xdr:rowOff>
    </xdr:to>
    <xdr:pic>
      <xdr:nvPicPr>
        <xdr:cNvPr id="422" name="그림 421" descr="1_106_5_1.bmp"/>
        <xdr:cNvPicPr>
          <a:picLocks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1885950" y="2512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211</xdr:row>
      <xdr:rowOff>1</xdr:rowOff>
    </xdr:from>
    <xdr:to>
      <xdr:col>4</xdr:col>
      <xdr:colOff>0</xdr:colOff>
      <xdr:row>212</xdr:row>
      <xdr:rowOff>1</xdr:rowOff>
    </xdr:to>
    <xdr:pic>
      <xdr:nvPicPr>
        <xdr:cNvPr id="423" name="그림 422" descr="1_106_6_1.bmp"/>
        <xdr:cNvPicPr>
          <a:picLocks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3086100" y="25122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212</xdr:row>
      <xdr:rowOff>1</xdr:rowOff>
    </xdr:from>
    <xdr:to>
      <xdr:col>2</xdr:col>
      <xdr:colOff>1196975</xdr:colOff>
      <xdr:row>213</xdr:row>
      <xdr:rowOff>1</xdr:rowOff>
    </xdr:to>
    <xdr:pic>
      <xdr:nvPicPr>
        <xdr:cNvPr id="424" name="그림 423" descr="1_106_7_1.bmp"/>
        <xdr:cNvPicPr>
          <a:picLocks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1885950" y="2524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212</xdr:row>
      <xdr:rowOff>1</xdr:rowOff>
    </xdr:from>
    <xdr:to>
      <xdr:col>4</xdr:col>
      <xdr:colOff>0</xdr:colOff>
      <xdr:row>213</xdr:row>
      <xdr:rowOff>1</xdr:rowOff>
    </xdr:to>
    <xdr:pic>
      <xdr:nvPicPr>
        <xdr:cNvPr id="425" name="그림 424" descr="1_106_8_1.bmp"/>
        <xdr:cNvPicPr>
          <a:picLocks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3086100" y="25241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213</xdr:row>
      <xdr:rowOff>1</xdr:rowOff>
    </xdr:from>
    <xdr:to>
      <xdr:col>2</xdr:col>
      <xdr:colOff>1196975</xdr:colOff>
      <xdr:row>214</xdr:row>
      <xdr:rowOff>1</xdr:rowOff>
    </xdr:to>
    <xdr:pic>
      <xdr:nvPicPr>
        <xdr:cNvPr id="426" name="그림 425" descr="1_107_5_1.bmp"/>
        <xdr:cNvPicPr>
          <a:picLocks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1885950" y="2536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213</xdr:row>
      <xdr:rowOff>1</xdr:rowOff>
    </xdr:from>
    <xdr:to>
      <xdr:col>4</xdr:col>
      <xdr:colOff>0</xdr:colOff>
      <xdr:row>214</xdr:row>
      <xdr:rowOff>1</xdr:rowOff>
    </xdr:to>
    <xdr:pic>
      <xdr:nvPicPr>
        <xdr:cNvPr id="427" name="그림 426" descr="1_107_6_1.bmp"/>
        <xdr:cNvPicPr>
          <a:picLocks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3086100" y="25360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214</xdr:row>
      <xdr:rowOff>1</xdr:rowOff>
    </xdr:from>
    <xdr:to>
      <xdr:col>2</xdr:col>
      <xdr:colOff>1196975</xdr:colOff>
      <xdr:row>215</xdr:row>
      <xdr:rowOff>1</xdr:rowOff>
    </xdr:to>
    <xdr:pic>
      <xdr:nvPicPr>
        <xdr:cNvPr id="428" name="그림 427" descr="1_107_7_1.bmp"/>
        <xdr:cNvPicPr>
          <a:picLocks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1885950" y="2547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214</xdr:row>
      <xdr:rowOff>1</xdr:rowOff>
    </xdr:from>
    <xdr:to>
      <xdr:col>4</xdr:col>
      <xdr:colOff>0</xdr:colOff>
      <xdr:row>215</xdr:row>
      <xdr:rowOff>1</xdr:rowOff>
    </xdr:to>
    <xdr:pic>
      <xdr:nvPicPr>
        <xdr:cNvPr id="429" name="그림 428" descr="1_107_8_1.bmp"/>
        <xdr:cNvPicPr>
          <a:picLocks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3086100" y="25479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215</xdr:row>
      <xdr:rowOff>1</xdr:rowOff>
    </xdr:from>
    <xdr:to>
      <xdr:col>2</xdr:col>
      <xdr:colOff>1196975</xdr:colOff>
      <xdr:row>216</xdr:row>
      <xdr:rowOff>1</xdr:rowOff>
    </xdr:to>
    <xdr:pic>
      <xdr:nvPicPr>
        <xdr:cNvPr id="430" name="그림 429" descr="1_108_5_1.bmp"/>
        <xdr:cNvPicPr>
          <a:picLocks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1885950" y="2559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215</xdr:row>
      <xdr:rowOff>1</xdr:rowOff>
    </xdr:from>
    <xdr:to>
      <xdr:col>4</xdr:col>
      <xdr:colOff>0</xdr:colOff>
      <xdr:row>216</xdr:row>
      <xdr:rowOff>1</xdr:rowOff>
    </xdr:to>
    <xdr:pic>
      <xdr:nvPicPr>
        <xdr:cNvPr id="431" name="그림 430" descr="1_108_6_1.bmp"/>
        <xdr:cNvPicPr>
          <a:picLocks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3086100" y="25598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216</xdr:row>
      <xdr:rowOff>1</xdr:rowOff>
    </xdr:from>
    <xdr:to>
      <xdr:col>2</xdr:col>
      <xdr:colOff>1196975</xdr:colOff>
      <xdr:row>217</xdr:row>
      <xdr:rowOff>1</xdr:rowOff>
    </xdr:to>
    <xdr:pic>
      <xdr:nvPicPr>
        <xdr:cNvPr id="432" name="그림 431" descr="1_108_7_1.bmp"/>
        <xdr:cNvPicPr>
          <a:picLocks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1885950" y="2571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216</xdr:row>
      <xdr:rowOff>1</xdr:rowOff>
    </xdr:from>
    <xdr:to>
      <xdr:col>4</xdr:col>
      <xdr:colOff>0</xdr:colOff>
      <xdr:row>217</xdr:row>
      <xdr:rowOff>1</xdr:rowOff>
    </xdr:to>
    <xdr:pic>
      <xdr:nvPicPr>
        <xdr:cNvPr id="433" name="그림 432" descr="1_108_8_1.bmp"/>
        <xdr:cNvPicPr>
          <a:picLocks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3086100" y="25717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217</xdr:row>
      <xdr:rowOff>1</xdr:rowOff>
    </xdr:from>
    <xdr:to>
      <xdr:col>2</xdr:col>
      <xdr:colOff>1196975</xdr:colOff>
      <xdr:row>218</xdr:row>
      <xdr:rowOff>1</xdr:rowOff>
    </xdr:to>
    <xdr:pic>
      <xdr:nvPicPr>
        <xdr:cNvPr id="434" name="그림 433" descr="1_109_5_1.bmp"/>
        <xdr:cNvPicPr>
          <a:picLocks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1885950" y="2583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217</xdr:row>
      <xdr:rowOff>1</xdr:rowOff>
    </xdr:from>
    <xdr:to>
      <xdr:col>4</xdr:col>
      <xdr:colOff>0</xdr:colOff>
      <xdr:row>218</xdr:row>
      <xdr:rowOff>1</xdr:rowOff>
    </xdr:to>
    <xdr:pic>
      <xdr:nvPicPr>
        <xdr:cNvPr id="435" name="그림 434" descr="1_109_6_1.bmp"/>
        <xdr:cNvPicPr>
          <a:picLocks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3086100" y="258365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218</xdr:row>
      <xdr:rowOff>1</xdr:rowOff>
    </xdr:from>
    <xdr:to>
      <xdr:col>2</xdr:col>
      <xdr:colOff>1196975</xdr:colOff>
      <xdr:row>219</xdr:row>
      <xdr:rowOff>1</xdr:rowOff>
    </xdr:to>
    <xdr:pic>
      <xdr:nvPicPr>
        <xdr:cNvPr id="436" name="그림 435" descr="1_109_7_1.bmp"/>
        <xdr:cNvPicPr>
          <a:picLocks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1885950" y="2595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218</xdr:row>
      <xdr:rowOff>1</xdr:rowOff>
    </xdr:from>
    <xdr:to>
      <xdr:col>4</xdr:col>
      <xdr:colOff>0</xdr:colOff>
      <xdr:row>219</xdr:row>
      <xdr:rowOff>1</xdr:rowOff>
    </xdr:to>
    <xdr:pic>
      <xdr:nvPicPr>
        <xdr:cNvPr id="437" name="그림 436" descr="1_109_8_1.bmp"/>
        <xdr:cNvPicPr>
          <a:picLocks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3086100" y="259556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219</xdr:row>
      <xdr:rowOff>1</xdr:rowOff>
    </xdr:from>
    <xdr:to>
      <xdr:col>2</xdr:col>
      <xdr:colOff>1196975</xdr:colOff>
      <xdr:row>220</xdr:row>
      <xdr:rowOff>1</xdr:rowOff>
    </xdr:to>
    <xdr:pic>
      <xdr:nvPicPr>
        <xdr:cNvPr id="438" name="그림 437" descr="1_110_5_1.bmp"/>
        <xdr:cNvPicPr>
          <a:picLocks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1885950" y="2607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219</xdr:row>
      <xdr:rowOff>1</xdr:rowOff>
    </xdr:from>
    <xdr:to>
      <xdr:col>4</xdr:col>
      <xdr:colOff>0</xdr:colOff>
      <xdr:row>220</xdr:row>
      <xdr:rowOff>1</xdr:rowOff>
    </xdr:to>
    <xdr:pic>
      <xdr:nvPicPr>
        <xdr:cNvPr id="439" name="그림 438" descr="1_110_6_1.bmp"/>
        <xdr:cNvPicPr>
          <a:picLocks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3086100" y="260746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220</xdr:row>
      <xdr:rowOff>1</xdr:rowOff>
    </xdr:from>
    <xdr:to>
      <xdr:col>2</xdr:col>
      <xdr:colOff>1196975</xdr:colOff>
      <xdr:row>221</xdr:row>
      <xdr:rowOff>1</xdr:rowOff>
    </xdr:to>
    <xdr:pic>
      <xdr:nvPicPr>
        <xdr:cNvPr id="440" name="그림 439" descr="1_110_7_1.bmp"/>
        <xdr:cNvPicPr>
          <a:picLocks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1885950" y="2619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220</xdr:row>
      <xdr:rowOff>1</xdr:rowOff>
    </xdr:from>
    <xdr:to>
      <xdr:col>4</xdr:col>
      <xdr:colOff>0</xdr:colOff>
      <xdr:row>221</xdr:row>
      <xdr:rowOff>1</xdr:rowOff>
    </xdr:to>
    <xdr:pic>
      <xdr:nvPicPr>
        <xdr:cNvPr id="441" name="그림 440" descr="1_110_8_1.bmp"/>
        <xdr:cNvPicPr>
          <a:picLocks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3086100" y="261937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221</xdr:row>
      <xdr:rowOff>1</xdr:rowOff>
    </xdr:from>
    <xdr:to>
      <xdr:col>2</xdr:col>
      <xdr:colOff>1196975</xdr:colOff>
      <xdr:row>222</xdr:row>
      <xdr:rowOff>1</xdr:rowOff>
    </xdr:to>
    <xdr:pic>
      <xdr:nvPicPr>
        <xdr:cNvPr id="442" name="그림 441" descr="1_111_5_1.bmp"/>
        <xdr:cNvPicPr>
          <a:picLocks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1885950" y="2631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221</xdr:row>
      <xdr:rowOff>1</xdr:rowOff>
    </xdr:from>
    <xdr:to>
      <xdr:col>4</xdr:col>
      <xdr:colOff>0</xdr:colOff>
      <xdr:row>222</xdr:row>
      <xdr:rowOff>1</xdr:rowOff>
    </xdr:to>
    <xdr:pic>
      <xdr:nvPicPr>
        <xdr:cNvPr id="443" name="그림 442" descr="1_111_6_1.bmp"/>
        <xdr:cNvPicPr>
          <a:picLocks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3086100" y="263128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222</xdr:row>
      <xdr:rowOff>1</xdr:rowOff>
    </xdr:from>
    <xdr:to>
      <xdr:col>2</xdr:col>
      <xdr:colOff>1196975</xdr:colOff>
      <xdr:row>223</xdr:row>
      <xdr:rowOff>1</xdr:rowOff>
    </xdr:to>
    <xdr:pic>
      <xdr:nvPicPr>
        <xdr:cNvPr id="444" name="그림 443" descr="1_111_7_1.bmp"/>
        <xdr:cNvPicPr>
          <a:picLocks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1885950" y="2643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222</xdr:row>
      <xdr:rowOff>1</xdr:rowOff>
    </xdr:from>
    <xdr:to>
      <xdr:col>4</xdr:col>
      <xdr:colOff>0</xdr:colOff>
      <xdr:row>223</xdr:row>
      <xdr:rowOff>1</xdr:rowOff>
    </xdr:to>
    <xdr:pic>
      <xdr:nvPicPr>
        <xdr:cNvPr id="445" name="그림 444" descr="1_111_8_1.bmp"/>
        <xdr:cNvPicPr>
          <a:picLocks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3086100" y="264318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223</xdr:row>
      <xdr:rowOff>1</xdr:rowOff>
    </xdr:from>
    <xdr:to>
      <xdr:col>2</xdr:col>
      <xdr:colOff>1196975</xdr:colOff>
      <xdr:row>224</xdr:row>
      <xdr:rowOff>1</xdr:rowOff>
    </xdr:to>
    <xdr:pic>
      <xdr:nvPicPr>
        <xdr:cNvPr id="446" name="그림 445" descr="1_112_5_1.bmp"/>
        <xdr:cNvPicPr>
          <a:picLocks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1885950" y="2655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223</xdr:row>
      <xdr:rowOff>1</xdr:rowOff>
    </xdr:from>
    <xdr:to>
      <xdr:col>4</xdr:col>
      <xdr:colOff>0</xdr:colOff>
      <xdr:row>224</xdr:row>
      <xdr:rowOff>1</xdr:rowOff>
    </xdr:to>
    <xdr:pic>
      <xdr:nvPicPr>
        <xdr:cNvPr id="447" name="그림 446" descr="1_112_6_1.bmp"/>
        <xdr:cNvPicPr>
          <a:picLocks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3086100" y="265509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224</xdr:row>
      <xdr:rowOff>1</xdr:rowOff>
    </xdr:from>
    <xdr:to>
      <xdr:col>2</xdr:col>
      <xdr:colOff>1196975</xdr:colOff>
      <xdr:row>225</xdr:row>
      <xdr:rowOff>1</xdr:rowOff>
    </xdr:to>
    <xdr:pic>
      <xdr:nvPicPr>
        <xdr:cNvPr id="448" name="그림 447" descr="1_112_7_1.bmp"/>
        <xdr:cNvPicPr>
          <a:picLocks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1885950" y="2667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224</xdr:row>
      <xdr:rowOff>1</xdr:rowOff>
    </xdr:from>
    <xdr:to>
      <xdr:col>4</xdr:col>
      <xdr:colOff>0</xdr:colOff>
      <xdr:row>225</xdr:row>
      <xdr:rowOff>1</xdr:rowOff>
    </xdr:to>
    <xdr:pic>
      <xdr:nvPicPr>
        <xdr:cNvPr id="449" name="그림 448" descr="1_112_8_1.bmp"/>
        <xdr:cNvPicPr>
          <a:picLocks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3086100" y="266700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225</xdr:row>
      <xdr:rowOff>1</xdr:rowOff>
    </xdr:from>
    <xdr:to>
      <xdr:col>2</xdr:col>
      <xdr:colOff>1196975</xdr:colOff>
      <xdr:row>226</xdr:row>
      <xdr:rowOff>1</xdr:rowOff>
    </xdr:to>
    <xdr:pic>
      <xdr:nvPicPr>
        <xdr:cNvPr id="450" name="그림 449" descr="1_113_5_1.bmp"/>
        <xdr:cNvPicPr>
          <a:picLocks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1885950" y="2678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225</xdr:row>
      <xdr:rowOff>1</xdr:rowOff>
    </xdr:from>
    <xdr:to>
      <xdr:col>4</xdr:col>
      <xdr:colOff>0</xdr:colOff>
      <xdr:row>226</xdr:row>
      <xdr:rowOff>1</xdr:rowOff>
    </xdr:to>
    <xdr:pic>
      <xdr:nvPicPr>
        <xdr:cNvPr id="451" name="그림 450" descr="1_113_6_1.bmp"/>
        <xdr:cNvPicPr>
          <a:picLocks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3086100" y="2678906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226</xdr:row>
      <xdr:rowOff>1</xdr:rowOff>
    </xdr:from>
    <xdr:to>
      <xdr:col>2</xdr:col>
      <xdr:colOff>1196975</xdr:colOff>
      <xdr:row>227</xdr:row>
      <xdr:rowOff>1</xdr:rowOff>
    </xdr:to>
    <xdr:pic>
      <xdr:nvPicPr>
        <xdr:cNvPr id="452" name="그림 451" descr="1_113_7_1.bmp"/>
        <xdr:cNvPicPr>
          <a:picLocks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1885950" y="2690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226</xdr:row>
      <xdr:rowOff>1</xdr:rowOff>
    </xdr:from>
    <xdr:to>
      <xdr:col>4</xdr:col>
      <xdr:colOff>0</xdr:colOff>
      <xdr:row>227</xdr:row>
      <xdr:rowOff>1</xdr:rowOff>
    </xdr:to>
    <xdr:pic>
      <xdr:nvPicPr>
        <xdr:cNvPr id="453" name="그림 452" descr="1_113_8_1.bmp"/>
        <xdr:cNvPicPr>
          <a:picLocks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3086100" y="2690812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227</xdr:row>
      <xdr:rowOff>1</xdr:rowOff>
    </xdr:from>
    <xdr:to>
      <xdr:col>2</xdr:col>
      <xdr:colOff>1196975</xdr:colOff>
      <xdr:row>228</xdr:row>
      <xdr:rowOff>1</xdr:rowOff>
    </xdr:to>
    <xdr:pic>
      <xdr:nvPicPr>
        <xdr:cNvPr id="454" name="그림 453" descr="1_114_5_1.bmp"/>
        <xdr:cNvPicPr>
          <a:picLocks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1885950" y="2702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227</xdr:row>
      <xdr:rowOff>1</xdr:rowOff>
    </xdr:from>
    <xdr:to>
      <xdr:col>4</xdr:col>
      <xdr:colOff>0</xdr:colOff>
      <xdr:row>228</xdr:row>
      <xdr:rowOff>1</xdr:rowOff>
    </xdr:to>
    <xdr:pic>
      <xdr:nvPicPr>
        <xdr:cNvPr id="455" name="그림 454" descr="1_114_6_1.bmp"/>
        <xdr:cNvPicPr>
          <a:picLocks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3086100" y="2702718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228</xdr:row>
      <xdr:rowOff>1</xdr:rowOff>
    </xdr:from>
    <xdr:to>
      <xdr:col>2</xdr:col>
      <xdr:colOff>1196975</xdr:colOff>
      <xdr:row>229</xdr:row>
      <xdr:rowOff>1</xdr:rowOff>
    </xdr:to>
    <xdr:pic>
      <xdr:nvPicPr>
        <xdr:cNvPr id="456" name="그림 455" descr="1_114_7_1.bmp"/>
        <xdr:cNvPicPr>
          <a:picLocks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1885950" y="2714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228</xdr:row>
      <xdr:rowOff>1</xdr:rowOff>
    </xdr:from>
    <xdr:to>
      <xdr:col>4</xdr:col>
      <xdr:colOff>0</xdr:colOff>
      <xdr:row>229</xdr:row>
      <xdr:rowOff>1</xdr:rowOff>
    </xdr:to>
    <xdr:pic>
      <xdr:nvPicPr>
        <xdr:cNvPr id="457" name="그림 456" descr="1_114_8_1.bmp"/>
        <xdr:cNvPicPr>
          <a:picLocks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3086100" y="2714625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229</xdr:row>
      <xdr:rowOff>1</xdr:rowOff>
    </xdr:from>
    <xdr:to>
      <xdr:col>2</xdr:col>
      <xdr:colOff>1196975</xdr:colOff>
      <xdr:row>230</xdr:row>
      <xdr:rowOff>1</xdr:rowOff>
    </xdr:to>
    <xdr:pic>
      <xdr:nvPicPr>
        <xdr:cNvPr id="458" name="그림 457" descr="1_115_5_1.bmp"/>
        <xdr:cNvPicPr>
          <a:picLocks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1885950" y="2726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229</xdr:row>
      <xdr:rowOff>1</xdr:rowOff>
    </xdr:from>
    <xdr:to>
      <xdr:col>4</xdr:col>
      <xdr:colOff>0</xdr:colOff>
      <xdr:row>230</xdr:row>
      <xdr:rowOff>1</xdr:rowOff>
    </xdr:to>
    <xdr:pic>
      <xdr:nvPicPr>
        <xdr:cNvPr id="459" name="그림 458" descr="1_115_6_1.bmp"/>
        <xdr:cNvPicPr>
          <a:picLocks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3086100" y="27265312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230</xdr:row>
      <xdr:rowOff>1</xdr:rowOff>
    </xdr:from>
    <xdr:to>
      <xdr:col>2</xdr:col>
      <xdr:colOff>1196975</xdr:colOff>
      <xdr:row>231</xdr:row>
      <xdr:rowOff>1</xdr:rowOff>
    </xdr:to>
    <xdr:pic>
      <xdr:nvPicPr>
        <xdr:cNvPr id="460" name="그림 459" descr="1_115_7_1.bmp"/>
        <xdr:cNvPicPr>
          <a:picLocks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1885950" y="2738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230</xdr:row>
      <xdr:rowOff>1</xdr:rowOff>
    </xdr:from>
    <xdr:to>
      <xdr:col>4</xdr:col>
      <xdr:colOff>0</xdr:colOff>
      <xdr:row>231</xdr:row>
      <xdr:rowOff>1</xdr:rowOff>
    </xdr:to>
    <xdr:pic>
      <xdr:nvPicPr>
        <xdr:cNvPr id="461" name="그림 460" descr="1_115_8_1.bmp"/>
        <xdr:cNvPicPr>
          <a:picLocks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3086100" y="27384375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231</xdr:row>
      <xdr:rowOff>1</xdr:rowOff>
    </xdr:from>
    <xdr:to>
      <xdr:col>2</xdr:col>
      <xdr:colOff>1196975</xdr:colOff>
      <xdr:row>232</xdr:row>
      <xdr:rowOff>1</xdr:rowOff>
    </xdr:to>
    <xdr:pic>
      <xdr:nvPicPr>
        <xdr:cNvPr id="462" name="그림 461" descr="1_116_5_1.bmp"/>
        <xdr:cNvPicPr>
          <a:picLocks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1885950" y="2750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231</xdr:row>
      <xdr:rowOff>1</xdr:rowOff>
    </xdr:from>
    <xdr:to>
      <xdr:col>4</xdr:col>
      <xdr:colOff>0</xdr:colOff>
      <xdr:row>232</xdr:row>
      <xdr:rowOff>1</xdr:rowOff>
    </xdr:to>
    <xdr:pic>
      <xdr:nvPicPr>
        <xdr:cNvPr id="463" name="그림 462" descr="1_116_6_1.bmp"/>
        <xdr:cNvPicPr>
          <a:picLocks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3086100" y="275034376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1</xdr:col>
      <xdr:colOff>941387</xdr:colOff>
      <xdr:row>232</xdr:row>
      <xdr:rowOff>1</xdr:rowOff>
    </xdr:from>
    <xdr:to>
      <xdr:col>2</xdr:col>
      <xdr:colOff>1196975</xdr:colOff>
      <xdr:row>233</xdr:row>
      <xdr:rowOff>1</xdr:rowOff>
    </xdr:to>
    <xdr:pic>
      <xdr:nvPicPr>
        <xdr:cNvPr id="464" name="그림 463" descr="1_116_7_1.bmp"/>
        <xdr:cNvPicPr>
          <a:picLocks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1885950" y="276225001"/>
          <a:ext cx="120015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1196975</xdr:colOff>
      <xdr:row>232</xdr:row>
      <xdr:rowOff>1</xdr:rowOff>
    </xdr:from>
    <xdr:to>
      <xdr:col>4</xdr:col>
      <xdr:colOff>0</xdr:colOff>
      <xdr:row>233</xdr:row>
      <xdr:rowOff>1</xdr:rowOff>
    </xdr:to>
    <xdr:pic>
      <xdr:nvPicPr>
        <xdr:cNvPr id="465" name="그림 464" descr="1_116_8_1.bmp"/>
        <xdr:cNvPicPr>
          <a:picLocks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3086100" y="276225001"/>
          <a:ext cx="1200150" cy="11906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99CC"/>
  </sheetPr>
  <dimension ref="A1:AF425"/>
  <sheetViews>
    <sheetView showGridLines="0" tabSelected="1" zoomScale="70" zoomScaleNormal="70" workbookViewId="0">
      <pane ySplit="5" topLeftCell="A6" activePane="bottomLeft" state="frozen"/>
      <selection pane="bottomLeft" activeCell="D43" sqref="D43"/>
    </sheetView>
  </sheetViews>
  <sheetFormatPr defaultColWidth="9.140625" defaultRowHeight="18"/>
  <cols>
    <col min="1" max="1" width="9.140625" style="1"/>
    <col min="2" max="2" width="12.85546875" style="1" customWidth="1"/>
    <col min="3" max="3" width="28.7109375" style="1" customWidth="1"/>
    <col min="4" max="4" width="29.7109375" style="1" customWidth="1"/>
    <col min="5" max="5" width="3.28515625" style="1" customWidth="1"/>
    <col min="6" max="6" width="25.7109375" style="19" customWidth="1"/>
    <col min="7" max="7" width="13.85546875" style="1" customWidth="1"/>
    <col min="8" max="8" width="9.140625" style="18"/>
    <col min="9" max="11" width="9.140625" style="1"/>
    <col min="12" max="12" width="9.140625" style="1" customWidth="1"/>
    <col min="13" max="13" width="13.85546875" style="66" customWidth="1"/>
    <col min="14" max="14" width="9.42578125" style="66" customWidth="1"/>
    <col min="15" max="16" width="10.7109375" style="66" customWidth="1"/>
    <col min="17" max="17" width="9.140625" style="66"/>
    <col min="18" max="18" width="13.85546875" style="66" customWidth="1"/>
    <col min="19" max="19" width="13.28515625" style="67" customWidth="1"/>
    <col min="20" max="20" width="13.28515625" style="66" customWidth="1"/>
    <col min="21" max="22" width="5.140625" style="66" customWidth="1"/>
    <col min="23" max="23" width="9.140625" style="66"/>
    <col min="24" max="24" width="9.140625" style="1"/>
    <col min="25" max="25" width="10.5703125" style="1" bestFit="1" customWidth="1"/>
    <col min="26" max="16384" width="9.140625" style="1"/>
  </cols>
  <sheetData>
    <row r="1" spans="1:32" ht="30" customHeight="1" thickBot="1">
      <c r="A1" s="165" t="s">
        <v>17</v>
      </c>
      <c r="B1" s="165"/>
      <c r="C1" s="165"/>
      <c r="E1" s="19"/>
      <c r="F1" s="140" t="s">
        <v>30</v>
      </c>
      <c r="G1" s="85" t="s">
        <v>15</v>
      </c>
      <c r="H1" s="152" t="s">
        <v>16</v>
      </c>
      <c r="I1" s="155" t="s">
        <v>27</v>
      </c>
      <c r="J1" s="149" t="s">
        <v>28</v>
      </c>
      <c r="K1" s="11"/>
      <c r="L1" s="11"/>
      <c r="M1" s="159" t="s">
        <v>32</v>
      </c>
      <c r="N1" s="160"/>
      <c r="O1" s="160"/>
      <c r="P1" s="161"/>
      <c r="R1" s="173" t="s">
        <v>23</v>
      </c>
      <c r="S1" s="136" t="s">
        <v>25</v>
      </c>
      <c r="T1" s="137"/>
    </row>
    <row r="2" spans="1:32" ht="18" customHeight="1" thickBot="1">
      <c r="A2" s="143" t="s">
        <v>18</v>
      </c>
      <c r="B2" s="143"/>
      <c r="C2" s="88" t="s">
        <v>21</v>
      </c>
      <c r="F2" s="141"/>
      <c r="G2" s="86">
        <v>8.98</v>
      </c>
      <c r="H2" s="153"/>
      <c r="I2" s="156"/>
      <c r="J2" s="150"/>
      <c r="K2" s="138" t="str">
        <f>IF(MAX(K6:K269)&lt;=0.18,"OK","NG")</f>
        <v>OK</v>
      </c>
      <c r="L2" s="11"/>
      <c r="M2" s="166" t="s">
        <v>29</v>
      </c>
      <c r="N2" s="167"/>
      <c r="O2" s="167"/>
      <c r="P2" s="168"/>
      <c r="R2" s="174"/>
      <c r="S2" s="147" t="s">
        <v>26</v>
      </c>
      <c r="T2" s="148"/>
    </row>
    <row r="3" spans="1:32" ht="18.75" customHeight="1" thickBot="1">
      <c r="A3" s="143" t="s">
        <v>19</v>
      </c>
      <c r="B3" s="143"/>
      <c r="C3" s="88" t="s">
        <v>20</v>
      </c>
      <c r="F3" s="142"/>
      <c r="G3" s="87">
        <v>9.5150000000000006</v>
      </c>
      <c r="H3" s="154"/>
      <c r="I3" s="157"/>
      <c r="J3" s="151"/>
      <c r="K3" s="158"/>
      <c r="L3" s="11"/>
      <c r="M3" s="169"/>
      <c r="N3" s="170"/>
      <c r="O3" s="170"/>
      <c r="P3" s="171"/>
      <c r="R3" s="174"/>
      <c r="S3" s="138" t="str">
        <f>IF(AND(MIN(S6:S113)&gt;5,MAX(S6:S113)&lt;15),"OK","NG")</f>
        <v>OK</v>
      </c>
      <c r="T3" s="138" t="str">
        <f>IF(AND(MIN(T6:T113)&gt;15,MAX(T6:T113)&lt;35),"OK","NG")</f>
        <v>OK</v>
      </c>
      <c r="U3" s="68"/>
      <c r="V3" s="68"/>
    </row>
    <row r="4" spans="1:32" ht="21.75" customHeight="1" thickBot="1">
      <c r="A4" s="143" t="s">
        <v>24</v>
      </c>
      <c r="B4" s="172"/>
      <c r="C4" s="89">
        <f ca="1">TODAY()</f>
        <v>44828</v>
      </c>
      <c r="H4" s="1"/>
      <c r="K4" s="139"/>
      <c r="R4" s="175"/>
      <c r="S4" s="139"/>
      <c r="T4" s="139"/>
      <c r="X4" s="66"/>
      <c r="Y4" s="66"/>
      <c r="Z4" s="66"/>
      <c r="AA4" s="66"/>
      <c r="AB4" s="66"/>
      <c r="AC4" s="66"/>
      <c r="AD4" s="66"/>
      <c r="AE4" s="66"/>
      <c r="AF4" s="66"/>
    </row>
    <row r="5" spans="1:32" s="20" customFormat="1" ht="24.75" customHeight="1" thickBot="1">
      <c r="A5" s="96">
        <v>3</v>
      </c>
      <c r="B5" s="113" t="s">
        <v>0</v>
      </c>
      <c r="C5" s="114" t="s">
        <v>11</v>
      </c>
      <c r="D5" s="114">
        <f>COUNTA(D6:D45)</f>
        <v>29</v>
      </c>
      <c r="F5" s="34" t="s">
        <v>11</v>
      </c>
      <c r="G5" s="35" t="s">
        <v>4</v>
      </c>
      <c r="H5" s="36" t="s">
        <v>0</v>
      </c>
      <c r="I5" s="36" t="s">
        <v>14</v>
      </c>
      <c r="J5" s="36" t="s">
        <v>13</v>
      </c>
      <c r="K5" s="37" t="s">
        <v>12</v>
      </c>
      <c r="L5" s="21"/>
      <c r="M5" s="75" t="s">
        <v>4</v>
      </c>
      <c r="N5" s="72" t="s">
        <v>0</v>
      </c>
      <c r="O5" s="72" t="s">
        <v>13</v>
      </c>
      <c r="P5" s="69" t="s">
        <v>14</v>
      </c>
      <c r="Q5" s="70"/>
      <c r="R5" s="71" t="s">
        <v>4</v>
      </c>
      <c r="S5" s="72" t="s">
        <v>10</v>
      </c>
      <c r="T5" s="73" t="s">
        <v>9</v>
      </c>
      <c r="U5" s="74"/>
      <c r="V5" s="74"/>
      <c r="W5" s="66"/>
      <c r="X5" s="66"/>
      <c r="Y5" s="66"/>
      <c r="Z5" s="66"/>
      <c r="AA5" s="66"/>
      <c r="AB5" s="66"/>
      <c r="AC5" s="66"/>
      <c r="AD5" s="66"/>
      <c r="AE5" s="66"/>
      <c r="AF5" s="66"/>
    </row>
    <row r="6" spans="1:32" ht="15.75">
      <c r="B6" s="115" t="str">
        <f>RIGHT(D6,$A$5)</f>
        <v>#01</v>
      </c>
      <c r="C6" s="100" t="s">
        <v>36</v>
      </c>
      <c r="D6" s="116" t="s">
        <v>39</v>
      </c>
      <c r="F6" s="176" t="str">
        <f>C6</f>
        <v>VSY841XN9NDI</v>
      </c>
      <c r="G6" s="120" t="str">
        <f>B6</f>
        <v>#01</v>
      </c>
      <c r="H6" s="123">
        <v>1</v>
      </c>
      <c r="I6" s="77">
        <f>IF(P6=0,"8.98",P6)</f>
        <v>8.9778000000000002</v>
      </c>
      <c r="J6" s="78">
        <f>IF(O6=0,"9.515",O6)</f>
        <v>9.5329999999999995</v>
      </c>
      <c r="K6" s="4">
        <f>2*SQRT(((ABS(I6)-$G$2)*(ABS(I6)-$G$2))+((ABS(J6)-$G$3)*(ABS(J6)-$G$3)))</f>
        <v>3.6267892136155999E-2</v>
      </c>
      <c r="M6" s="126" t="str">
        <f>B6</f>
        <v>#01</v>
      </c>
      <c r="N6" s="144">
        <v>1</v>
      </c>
      <c r="O6" s="77">
        <v>9.5329999999999995</v>
      </c>
      <c r="P6" s="78">
        <v>8.9778000000000002</v>
      </c>
      <c r="R6" s="162" t="str">
        <f>B6</f>
        <v>#01</v>
      </c>
      <c r="S6" s="79">
        <v>9.42</v>
      </c>
      <c r="T6" s="80">
        <v>18.62</v>
      </c>
      <c r="W6" s="76"/>
      <c r="X6" s="76"/>
      <c r="Y6" s="76"/>
      <c r="Z6" s="76"/>
      <c r="AA6" s="76"/>
      <c r="AB6" s="76"/>
      <c r="AC6" s="76"/>
      <c r="AD6" s="76"/>
      <c r="AE6" s="76"/>
      <c r="AF6" s="76"/>
    </row>
    <row r="7" spans="1:32" ht="15.75">
      <c r="B7" s="115" t="str">
        <f t="shared" ref="B7:B35" si="0">RIGHT(D7,$A$5)</f>
        <v>#03</v>
      </c>
      <c r="C7" s="100" t="s">
        <v>37</v>
      </c>
      <c r="D7" s="116" t="s">
        <v>40</v>
      </c>
      <c r="F7" s="177"/>
      <c r="G7" s="121"/>
      <c r="H7" s="124"/>
      <c r="I7" s="81">
        <f t="shared" ref="I7:I70" si="1">IF(P7=0,"8.98",P7)</f>
        <v>9.0030000000000001</v>
      </c>
      <c r="J7" s="82">
        <f t="shared" ref="J7:J70" si="2">IF(O7=0,"9.515",O7)</f>
        <v>9.5359999999999996</v>
      </c>
      <c r="K7" s="13">
        <f t="shared" ref="K7:K70" si="3">2*SQRT(((ABS(I7)-$G$2)*(ABS(I7)-$G$2))+((ABS(J7)-$G$3)*(ABS(J7)-$G$3)))</f>
        <v>6.2289646009587966E-2</v>
      </c>
      <c r="M7" s="127"/>
      <c r="N7" s="144"/>
      <c r="O7" s="81">
        <v>9.5359999999999996</v>
      </c>
      <c r="P7" s="82">
        <v>9.0030000000000001</v>
      </c>
      <c r="R7" s="163"/>
      <c r="S7" s="79">
        <v>7.73</v>
      </c>
      <c r="T7" s="80">
        <v>17.93</v>
      </c>
      <c r="X7" s="66"/>
      <c r="Y7" s="66"/>
      <c r="Z7" s="66"/>
      <c r="AA7" s="66"/>
      <c r="AB7" s="66"/>
      <c r="AC7" s="66"/>
      <c r="AD7" s="66"/>
      <c r="AE7" s="66"/>
      <c r="AF7" s="66"/>
    </row>
    <row r="8" spans="1:32" ht="15.75">
      <c r="B8" s="115" t="str">
        <f t="shared" si="0"/>
        <v>#04</v>
      </c>
      <c r="C8" s="100" t="s">
        <v>38</v>
      </c>
      <c r="D8" s="116" t="s">
        <v>41</v>
      </c>
      <c r="F8" s="177"/>
      <c r="G8" s="121"/>
      <c r="H8" s="125"/>
      <c r="I8" s="81">
        <f t="shared" si="1"/>
        <v>8.9739000000000004</v>
      </c>
      <c r="J8" s="82">
        <f t="shared" si="2"/>
        <v>9.5480999999999998</v>
      </c>
      <c r="K8" s="13">
        <f t="shared" si="3"/>
        <v>6.7314782923216798E-2</v>
      </c>
      <c r="M8" s="127"/>
      <c r="N8" s="145"/>
      <c r="O8" s="81">
        <v>9.5480999999999998</v>
      </c>
      <c r="P8" s="82">
        <v>8.9739000000000004</v>
      </c>
      <c r="R8" s="163"/>
      <c r="S8" s="79">
        <v>8.14</v>
      </c>
      <c r="T8" s="80">
        <v>18.3</v>
      </c>
      <c r="X8" s="66"/>
      <c r="Y8" s="66"/>
      <c r="Z8" s="66"/>
      <c r="AA8" s="66"/>
      <c r="AB8" s="66"/>
      <c r="AC8" s="66"/>
      <c r="AD8" s="66"/>
      <c r="AE8" s="66"/>
      <c r="AF8" s="66"/>
    </row>
    <row r="9" spans="1:32" ht="16.5" thickBot="1">
      <c r="B9" s="115" t="str">
        <f t="shared" si="0"/>
        <v>#05</v>
      </c>
      <c r="C9" s="100" t="s">
        <v>42</v>
      </c>
      <c r="D9" s="116" t="s">
        <v>43</v>
      </c>
      <c r="F9" s="177"/>
      <c r="G9" s="121"/>
      <c r="H9" s="132">
        <v>2</v>
      </c>
      <c r="I9" s="81">
        <f t="shared" si="1"/>
        <v>8.9824000000000002</v>
      </c>
      <c r="J9" s="82">
        <f t="shared" si="2"/>
        <v>9.5434999999999999</v>
      </c>
      <c r="K9" s="13">
        <f t="shared" si="3"/>
        <v>5.7201748225030991E-2</v>
      </c>
      <c r="M9" s="127"/>
      <c r="N9" s="146">
        <v>2</v>
      </c>
      <c r="O9" s="81">
        <v>9.5434999999999999</v>
      </c>
      <c r="P9" s="82">
        <v>8.9824000000000002</v>
      </c>
      <c r="R9" s="164"/>
      <c r="S9" s="79">
        <v>6.8</v>
      </c>
      <c r="T9" s="80">
        <v>15.86</v>
      </c>
      <c r="X9" s="66"/>
      <c r="Y9" s="66"/>
      <c r="Z9" s="66"/>
      <c r="AA9" s="66"/>
      <c r="AB9" s="66"/>
      <c r="AC9" s="66"/>
      <c r="AD9" s="66"/>
      <c r="AE9" s="66"/>
      <c r="AF9" s="66"/>
    </row>
    <row r="10" spans="1:32" ht="15.75" customHeight="1">
      <c r="B10" s="115" t="str">
        <f t="shared" si="0"/>
        <v>#06</v>
      </c>
      <c r="C10" s="100" t="s">
        <v>44</v>
      </c>
      <c r="D10" s="116" t="s">
        <v>45</v>
      </c>
      <c r="F10" s="177"/>
      <c r="G10" s="121"/>
      <c r="H10" s="124"/>
      <c r="I10" s="81">
        <f t="shared" si="1"/>
        <v>8.9814000000000007</v>
      </c>
      <c r="J10" s="82">
        <f t="shared" si="2"/>
        <v>9.5254999999999992</v>
      </c>
      <c r="K10" s="13">
        <f t="shared" si="3"/>
        <v>2.1185844330587521E-2</v>
      </c>
      <c r="M10" s="127"/>
      <c r="N10" s="144"/>
      <c r="O10" s="81">
        <v>9.5254999999999992</v>
      </c>
      <c r="P10" s="82">
        <v>8.9814000000000007</v>
      </c>
      <c r="R10" s="162" t="str">
        <f>B7</f>
        <v>#03</v>
      </c>
      <c r="S10" s="79">
        <v>8.1300000000000008</v>
      </c>
      <c r="T10" s="80">
        <v>18.27</v>
      </c>
      <c r="X10" s="66"/>
      <c r="Y10" s="66"/>
      <c r="Z10" s="66"/>
      <c r="AA10" s="66"/>
      <c r="AB10" s="66"/>
      <c r="AC10" s="66"/>
      <c r="AD10" s="66"/>
      <c r="AE10" s="66"/>
      <c r="AF10" s="66"/>
    </row>
    <row r="11" spans="1:32" ht="15.75" customHeight="1">
      <c r="B11" s="115" t="str">
        <f t="shared" si="0"/>
        <v>#07</v>
      </c>
      <c r="C11" s="100" t="s">
        <v>46</v>
      </c>
      <c r="D11" s="116" t="s">
        <v>47</v>
      </c>
      <c r="F11" s="177"/>
      <c r="G11" s="121"/>
      <c r="H11" s="125"/>
      <c r="I11" s="81">
        <f t="shared" si="1"/>
        <v>8.9955999999999996</v>
      </c>
      <c r="J11" s="82">
        <f t="shared" si="2"/>
        <v>9.5157000000000007</v>
      </c>
      <c r="K11" s="13">
        <f t="shared" si="3"/>
        <v>3.1231394461341256E-2</v>
      </c>
      <c r="M11" s="127"/>
      <c r="N11" s="145"/>
      <c r="O11" s="81">
        <v>9.5157000000000007</v>
      </c>
      <c r="P11" s="82">
        <v>8.9955999999999996</v>
      </c>
      <c r="R11" s="163"/>
      <c r="S11" s="79">
        <v>8.59</v>
      </c>
      <c r="T11" s="80">
        <v>18.68</v>
      </c>
      <c r="X11" s="66"/>
      <c r="Y11" s="66"/>
      <c r="Z11" s="66"/>
      <c r="AA11" s="66"/>
      <c r="AB11" s="66"/>
      <c r="AC11" s="66"/>
      <c r="AD11" s="66"/>
      <c r="AE11" s="66"/>
      <c r="AF11" s="66"/>
    </row>
    <row r="12" spans="1:32" ht="15.75" customHeight="1">
      <c r="B12" s="115" t="str">
        <f t="shared" si="0"/>
        <v>#08</v>
      </c>
      <c r="C12" s="100" t="s">
        <v>48</v>
      </c>
      <c r="D12" s="116" t="s">
        <v>50</v>
      </c>
      <c r="F12" s="177"/>
      <c r="G12" s="121"/>
      <c r="H12" s="132">
        <v>3</v>
      </c>
      <c r="I12" s="81">
        <f t="shared" si="1"/>
        <v>8.9314999999999998</v>
      </c>
      <c r="J12" s="82">
        <f t="shared" si="2"/>
        <v>9.5482999999999993</v>
      </c>
      <c r="K12" s="13">
        <f t="shared" si="3"/>
        <v>0.11766290834413336</v>
      </c>
      <c r="M12" s="127"/>
      <c r="N12" s="146">
        <v>3</v>
      </c>
      <c r="O12" s="81">
        <v>9.5482999999999993</v>
      </c>
      <c r="P12" s="82">
        <v>8.9314999999999998</v>
      </c>
      <c r="R12" s="163"/>
      <c r="S12" s="79">
        <v>6.81</v>
      </c>
      <c r="T12" s="80">
        <v>17.41</v>
      </c>
      <c r="X12" s="66"/>
      <c r="Y12" s="66"/>
      <c r="Z12" s="66"/>
      <c r="AA12" s="66"/>
      <c r="AB12" s="66"/>
      <c r="AC12" s="66"/>
      <c r="AD12" s="66"/>
      <c r="AE12" s="66"/>
      <c r="AF12" s="66"/>
    </row>
    <row r="13" spans="1:32" ht="16.5" customHeight="1" thickBot="1">
      <c r="B13" s="115" t="str">
        <f t="shared" si="0"/>
        <v>#09</v>
      </c>
      <c r="C13" s="100" t="s">
        <v>49</v>
      </c>
      <c r="D13" s="116" t="s">
        <v>51</v>
      </c>
      <c r="F13" s="177"/>
      <c r="G13" s="121"/>
      <c r="H13" s="124"/>
      <c r="I13" s="81">
        <f t="shared" si="1"/>
        <v>9.0037000000000003</v>
      </c>
      <c r="J13" s="82">
        <f t="shared" si="2"/>
        <v>9.5411999999999999</v>
      </c>
      <c r="K13" s="13">
        <f t="shared" si="3"/>
        <v>7.065776673515678E-2</v>
      </c>
      <c r="M13" s="127"/>
      <c r="N13" s="144"/>
      <c r="O13" s="81">
        <v>9.5411999999999999</v>
      </c>
      <c r="P13" s="82">
        <v>9.0037000000000003</v>
      </c>
      <c r="R13" s="164"/>
      <c r="S13" s="79">
        <v>7.06</v>
      </c>
      <c r="T13" s="80">
        <v>17.72</v>
      </c>
      <c r="X13" s="66"/>
      <c r="Y13" s="66"/>
      <c r="Z13" s="66"/>
      <c r="AA13" s="66"/>
      <c r="AB13" s="66"/>
      <c r="AC13" s="66"/>
      <c r="AD13" s="66"/>
      <c r="AE13" s="66"/>
      <c r="AF13" s="66"/>
    </row>
    <row r="14" spans="1:32" ht="15.75" customHeight="1">
      <c r="B14" s="115" t="str">
        <f t="shared" si="0"/>
        <v>#10</v>
      </c>
      <c r="C14" s="100" t="s">
        <v>52</v>
      </c>
      <c r="D14" s="116" t="s">
        <v>53</v>
      </c>
      <c r="F14" s="177"/>
      <c r="G14" s="121"/>
      <c r="H14" s="125"/>
      <c r="I14" s="81">
        <f t="shared" si="1"/>
        <v>8.9924999999999997</v>
      </c>
      <c r="J14" s="82">
        <f t="shared" si="2"/>
        <v>9.5282</v>
      </c>
      <c r="K14" s="13">
        <f t="shared" si="3"/>
        <v>3.635876785590883E-2</v>
      </c>
      <c r="M14" s="127"/>
      <c r="N14" s="145"/>
      <c r="O14" s="81">
        <v>9.5282</v>
      </c>
      <c r="P14" s="82">
        <v>8.9924999999999997</v>
      </c>
      <c r="R14" s="162" t="str">
        <f>B8</f>
        <v>#04</v>
      </c>
      <c r="S14" s="79">
        <v>8.6</v>
      </c>
      <c r="T14" s="80">
        <v>22.98</v>
      </c>
      <c r="X14" s="66"/>
      <c r="Y14" s="66"/>
      <c r="Z14" s="66"/>
      <c r="AA14" s="66"/>
      <c r="AB14" s="66"/>
      <c r="AC14" s="66"/>
      <c r="AD14" s="66"/>
      <c r="AE14" s="66"/>
      <c r="AF14" s="66"/>
    </row>
    <row r="15" spans="1:32" ht="15.75" customHeight="1">
      <c r="B15" s="115" t="str">
        <f t="shared" si="0"/>
        <v>#11</v>
      </c>
      <c r="C15" s="100" t="s">
        <v>54</v>
      </c>
      <c r="D15" s="116" t="s">
        <v>56</v>
      </c>
      <c r="F15" s="177"/>
      <c r="G15" s="121"/>
      <c r="H15" s="132">
        <v>4</v>
      </c>
      <c r="I15" s="81">
        <f t="shared" si="1"/>
        <v>8.9423999999999992</v>
      </c>
      <c r="J15" s="82">
        <f t="shared" si="2"/>
        <v>9.5610999999999997</v>
      </c>
      <c r="K15" s="13">
        <f t="shared" si="3"/>
        <v>0.11897848545010162</v>
      </c>
      <c r="M15" s="127"/>
      <c r="N15" s="146">
        <v>4</v>
      </c>
      <c r="O15" s="81">
        <v>9.5610999999999997</v>
      </c>
      <c r="P15" s="82">
        <v>8.9423999999999992</v>
      </c>
      <c r="R15" s="163"/>
      <c r="S15" s="79">
        <v>6.77</v>
      </c>
      <c r="T15" s="80">
        <v>17.07</v>
      </c>
      <c r="X15" s="66"/>
      <c r="Y15" s="66"/>
      <c r="Z15" s="66"/>
      <c r="AA15" s="66"/>
      <c r="AB15" s="66"/>
      <c r="AC15" s="66"/>
      <c r="AD15" s="66"/>
      <c r="AE15" s="66"/>
      <c r="AF15" s="66"/>
    </row>
    <row r="16" spans="1:32" ht="15.75" customHeight="1">
      <c r="B16" s="115" t="str">
        <f t="shared" si="0"/>
        <v>#12</v>
      </c>
      <c r="C16" s="100" t="s">
        <v>55</v>
      </c>
      <c r="D16" s="116" t="s">
        <v>57</v>
      </c>
      <c r="F16" s="177"/>
      <c r="G16" s="121"/>
      <c r="H16" s="124"/>
      <c r="I16" s="81">
        <f t="shared" si="1"/>
        <v>8.9740000000000002</v>
      </c>
      <c r="J16" s="82">
        <f t="shared" si="2"/>
        <v>9.5462000000000007</v>
      </c>
      <c r="K16" s="13">
        <f t="shared" si="3"/>
        <v>6.3543371015394201E-2</v>
      </c>
      <c r="M16" s="127"/>
      <c r="N16" s="144"/>
      <c r="O16" s="81">
        <v>9.5462000000000007</v>
      </c>
      <c r="P16" s="82">
        <v>8.9740000000000002</v>
      </c>
      <c r="R16" s="163"/>
      <c r="S16" s="79">
        <v>9.08</v>
      </c>
      <c r="T16" s="80">
        <v>19.64</v>
      </c>
      <c r="X16" s="66"/>
      <c r="Y16" s="66"/>
      <c r="Z16" s="66"/>
      <c r="AA16" s="66"/>
      <c r="AB16" s="66"/>
      <c r="AC16" s="66"/>
      <c r="AD16" s="66"/>
      <c r="AE16" s="66"/>
      <c r="AF16" s="66"/>
    </row>
    <row r="17" spans="2:32" ht="16.5" customHeight="1" thickBot="1">
      <c r="B17" s="115" t="str">
        <f t="shared" si="0"/>
        <v>#13</v>
      </c>
      <c r="C17" s="100" t="s">
        <v>58</v>
      </c>
      <c r="D17" s="116" t="s">
        <v>59</v>
      </c>
      <c r="F17" s="178"/>
      <c r="G17" s="122"/>
      <c r="H17" s="134"/>
      <c r="I17" s="83">
        <f t="shared" si="1"/>
        <v>8.9763000000000002</v>
      </c>
      <c r="J17" s="84">
        <f t="shared" si="2"/>
        <v>9.5251000000000001</v>
      </c>
      <c r="K17" s="16">
        <f t="shared" si="3"/>
        <v>2.1512786895239111E-2</v>
      </c>
      <c r="M17" s="128"/>
      <c r="N17" s="144"/>
      <c r="O17" s="83">
        <v>9.5251000000000001</v>
      </c>
      <c r="P17" s="84">
        <v>8.9763000000000002</v>
      </c>
      <c r="R17" s="164"/>
      <c r="S17" s="79">
        <v>10.18</v>
      </c>
      <c r="T17" s="80">
        <v>22.35</v>
      </c>
      <c r="X17" s="66"/>
      <c r="Y17" s="66"/>
      <c r="Z17" s="66"/>
      <c r="AA17" s="66"/>
      <c r="AB17" s="66"/>
      <c r="AC17" s="66"/>
      <c r="AD17" s="66"/>
      <c r="AE17" s="66"/>
      <c r="AF17" s="66"/>
    </row>
    <row r="18" spans="2:32" ht="15.75" customHeight="1">
      <c r="B18" s="115" t="str">
        <f t="shared" si="0"/>
        <v>#14</v>
      </c>
      <c r="C18" s="100" t="s">
        <v>60</v>
      </c>
      <c r="D18" s="116" t="s">
        <v>61</v>
      </c>
      <c r="F18" s="176" t="str">
        <f>C7</f>
        <v>VSY841XN9NBG</v>
      </c>
      <c r="G18" s="120" t="str">
        <f>B7</f>
        <v>#03</v>
      </c>
      <c r="H18" s="123">
        <v>1</v>
      </c>
      <c r="I18" s="77">
        <f t="shared" si="1"/>
        <v>9.0002999999999993</v>
      </c>
      <c r="J18" s="78">
        <f t="shared" si="2"/>
        <v>9.4908000000000001</v>
      </c>
      <c r="K18" s="4">
        <f t="shared" si="3"/>
        <v>6.3173728716927127E-2</v>
      </c>
      <c r="M18" s="126" t="str">
        <f>B7</f>
        <v>#03</v>
      </c>
      <c r="N18" s="129">
        <v>1</v>
      </c>
      <c r="O18" s="77">
        <v>9.4908000000000001</v>
      </c>
      <c r="P18" s="78">
        <v>9.0002999999999993</v>
      </c>
      <c r="R18" s="162" t="str">
        <f>B9</f>
        <v>#05</v>
      </c>
      <c r="S18" s="79">
        <v>9.44</v>
      </c>
      <c r="T18" s="80">
        <v>17.88</v>
      </c>
      <c r="X18" s="66"/>
      <c r="Y18" s="66"/>
      <c r="Z18" s="66"/>
      <c r="AA18" s="66"/>
      <c r="AB18" s="66"/>
      <c r="AC18" s="66"/>
      <c r="AD18" s="66"/>
      <c r="AE18" s="66"/>
      <c r="AF18" s="66"/>
    </row>
    <row r="19" spans="2:32" ht="15.75" customHeight="1">
      <c r="B19" s="115" t="str">
        <f t="shared" si="0"/>
        <v>#15</v>
      </c>
      <c r="C19" s="100" t="s">
        <v>62</v>
      </c>
      <c r="D19" s="116" t="s">
        <v>63</v>
      </c>
      <c r="F19" s="177"/>
      <c r="G19" s="121"/>
      <c r="H19" s="124"/>
      <c r="I19" s="81">
        <f t="shared" si="1"/>
        <v>8.9509000000000007</v>
      </c>
      <c r="J19" s="82">
        <f t="shared" si="2"/>
        <v>9.5228000000000002</v>
      </c>
      <c r="K19" s="13">
        <f t="shared" si="3"/>
        <v>6.0254460415805733E-2</v>
      </c>
      <c r="M19" s="127"/>
      <c r="N19" s="130"/>
      <c r="O19" s="81">
        <v>9.5228000000000002</v>
      </c>
      <c r="P19" s="82">
        <v>8.9509000000000007</v>
      </c>
      <c r="R19" s="163"/>
      <c r="S19" s="79">
        <v>9.81</v>
      </c>
      <c r="T19" s="80">
        <v>20.86</v>
      </c>
      <c r="X19" s="66"/>
      <c r="Y19" s="66"/>
      <c r="Z19" s="66"/>
      <c r="AA19" s="66"/>
      <c r="AB19" s="66"/>
      <c r="AC19" s="66"/>
      <c r="AD19" s="66"/>
      <c r="AE19" s="66"/>
      <c r="AF19" s="66"/>
    </row>
    <row r="20" spans="2:32" ht="15.75" customHeight="1">
      <c r="B20" s="115" t="str">
        <f t="shared" si="0"/>
        <v>#16</v>
      </c>
      <c r="C20" s="100" t="s">
        <v>64</v>
      </c>
      <c r="D20" s="116" t="s">
        <v>67</v>
      </c>
      <c r="F20" s="177"/>
      <c r="G20" s="121"/>
      <c r="H20" s="125"/>
      <c r="I20" s="81">
        <f t="shared" si="1"/>
        <v>9.0000999999999998</v>
      </c>
      <c r="J20" s="82">
        <f t="shared" si="2"/>
        <v>9.4834999999999994</v>
      </c>
      <c r="K20" s="13">
        <f t="shared" si="3"/>
        <v>7.47331251855574E-2</v>
      </c>
      <c r="M20" s="127"/>
      <c r="N20" s="131"/>
      <c r="O20" s="81">
        <v>9.4834999999999994</v>
      </c>
      <c r="P20" s="82">
        <v>9.0000999999999998</v>
      </c>
      <c r="R20" s="163"/>
      <c r="S20" s="79">
        <v>8.8000000000000007</v>
      </c>
      <c r="T20" s="80">
        <v>22.54</v>
      </c>
      <c r="X20" s="66"/>
      <c r="Y20" s="66"/>
      <c r="Z20" s="66"/>
      <c r="AA20" s="66"/>
      <c r="AB20" s="66"/>
      <c r="AC20" s="66"/>
      <c r="AD20" s="66"/>
      <c r="AE20" s="66"/>
      <c r="AF20" s="66"/>
    </row>
    <row r="21" spans="2:32" ht="16.5" customHeight="1" thickBot="1">
      <c r="B21" s="115" t="str">
        <f t="shared" si="0"/>
        <v>#18</v>
      </c>
      <c r="C21" s="100" t="s">
        <v>65</v>
      </c>
      <c r="D21" s="116" t="s">
        <v>68</v>
      </c>
      <c r="F21" s="177"/>
      <c r="G21" s="121"/>
      <c r="H21" s="132">
        <v>2</v>
      </c>
      <c r="I21" s="81">
        <f t="shared" si="1"/>
        <v>8.9675999999999991</v>
      </c>
      <c r="J21" s="82">
        <f t="shared" si="2"/>
        <v>9.5158000000000005</v>
      </c>
      <c r="K21" s="13">
        <f t="shared" si="3"/>
        <v>2.4851559307217087E-2</v>
      </c>
      <c r="M21" s="127"/>
      <c r="N21" s="133">
        <v>2</v>
      </c>
      <c r="O21" s="81">
        <v>9.5158000000000005</v>
      </c>
      <c r="P21" s="82">
        <v>8.9675999999999991</v>
      </c>
      <c r="R21" s="164"/>
      <c r="S21" s="79">
        <v>8.23</v>
      </c>
      <c r="T21" s="80">
        <v>20.81</v>
      </c>
      <c r="X21" s="66"/>
      <c r="Y21" s="66"/>
      <c r="Z21" s="66"/>
      <c r="AA21" s="66"/>
      <c r="AB21" s="66"/>
      <c r="AC21" s="66"/>
      <c r="AD21" s="66"/>
      <c r="AE21" s="66"/>
      <c r="AF21" s="66"/>
    </row>
    <row r="22" spans="2:32" ht="15.75" customHeight="1">
      <c r="B22" s="115" t="str">
        <f t="shared" si="0"/>
        <v>#19</v>
      </c>
      <c r="C22" s="100" t="s">
        <v>66</v>
      </c>
      <c r="D22" s="116" t="s">
        <v>69</v>
      </c>
      <c r="F22" s="177"/>
      <c r="G22" s="121"/>
      <c r="H22" s="124"/>
      <c r="I22" s="81">
        <f t="shared" si="1"/>
        <v>8.9673999999999996</v>
      </c>
      <c r="J22" s="82">
        <f t="shared" si="2"/>
        <v>9.5159000000000002</v>
      </c>
      <c r="K22" s="13">
        <f t="shared" si="3"/>
        <v>2.5264203925714376E-2</v>
      </c>
      <c r="M22" s="127"/>
      <c r="N22" s="130"/>
      <c r="O22" s="81">
        <v>9.5159000000000002</v>
      </c>
      <c r="P22" s="82">
        <v>8.9673999999999996</v>
      </c>
      <c r="R22" s="162" t="str">
        <f>B10</f>
        <v>#06</v>
      </c>
      <c r="S22" s="79">
        <v>8.98</v>
      </c>
      <c r="T22" s="80">
        <v>18.55</v>
      </c>
      <c r="X22" s="66"/>
      <c r="Y22" s="66"/>
      <c r="Z22" s="66"/>
      <c r="AA22" s="66"/>
      <c r="AB22" s="66"/>
      <c r="AC22" s="66"/>
      <c r="AD22" s="66"/>
      <c r="AE22" s="66"/>
      <c r="AF22" s="66"/>
    </row>
    <row r="23" spans="2:32" ht="15.75" customHeight="1">
      <c r="B23" s="115" t="str">
        <f t="shared" si="0"/>
        <v>#20</v>
      </c>
      <c r="C23" s="100" t="s">
        <v>70</v>
      </c>
      <c r="D23" s="116" t="s">
        <v>72</v>
      </c>
      <c r="F23" s="177"/>
      <c r="G23" s="121"/>
      <c r="H23" s="125"/>
      <c r="I23" s="81">
        <f t="shared" si="1"/>
        <v>8.9642999999999997</v>
      </c>
      <c r="J23" s="82">
        <f t="shared" si="2"/>
        <v>9.5197000000000003</v>
      </c>
      <c r="K23" s="13">
        <f t="shared" si="3"/>
        <v>3.2776821078318114E-2</v>
      </c>
      <c r="M23" s="127"/>
      <c r="N23" s="131"/>
      <c r="O23" s="81">
        <v>9.5197000000000003</v>
      </c>
      <c r="P23" s="82">
        <v>8.9642999999999997</v>
      </c>
      <c r="R23" s="163"/>
      <c r="S23" s="79">
        <v>7.3</v>
      </c>
      <c r="T23" s="80">
        <v>17.489999999999998</v>
      </c>
      <c r="X23" s="66"/>
      <c r="Y23" s="66"/>
      <c r="Z23" s="66"/>
      <c r="AA23" s="66"/>
      <c r="AB23" s="66"/>
      <c r="AC23" s="66"/>
      <c r="AD23" s="66"/>
      <c r="AE23" s="66"/>
      <c r="AF23" s="66"/>
    </row>
    <row r="24" spans="2:32" ht="15.75" customHeight="1">
      <c r="B24" s="115" t="str">
        <f t="shared" si="0"/>
        <v>#21</v>
      </c>
      <c r="C24" s="100" t="s">
        <v>71</v>
      </c>
      <c r="D24" s="116" t="s">
        <v>73</v>
      </c>
      <c r="E24" s="94"/>
      <c r="F24" s="177"/>
      <c r="G24" s="121"/>
      <c r="H24" s="132">
        <v>3</v>
      </c>
      <c r="I24" s="81">
        <f t="shared" si="1"/>
        <v>8.9679000000000002</v>
      </c>
      <c r="J24" s="82">
        <f t="shared" si="2"/>
        <v>9.5147999999999993</v>
      </c>
      <c r="K24" s="13">
        <f t="shared" si="3"/>
        <v>2.4203305559365718E-2</v>
      </c>
      <c r="M24" s="127"/>
      <c r="N24" s="133">
        <v>3</v>
      </c>
      <c r="O24" s="81">
        <v>9.5147999999999993</v>
      </c>
      <c r="P24" s="82">
        <v>8.9679000000000002</v>
      </c>
      <c r="R24" s="163"/>
      <c r="S24" s="79">
        <v>7.13</v>
      </c>
      <c r="T24" s="80">
        <v>22.84</v>
      </c>
      <c r="X24" s="66"/>
      <c r="Y24" s="66"/>
      <c r="Z24" s="66"/>
      <c r="AA24" s="66"/>
      <c r="AB24" s="66"/>
      <c r="AC24" s="66"/>
      <c r="AD24" s="66"/>
      <c r="AE24" s="66"/>
      <c r="AF24" s="66"/>
    </row>
    <row r="25" spans="2:32" ht="16.5" customHeight="1" thickBot="1">
      <c r="B25" s="115" t="str">
        <f t="shared" si="0"/>
        <v>#22</v>
      </c>
      <c r="C25" s="100" t="s">
        <v>74</v>
      </c>
      <c r="D25" s="116" t="s">
        <v>75</v>
      </c>
      <c r="F25" s="177"/>
      <c r="G25" s="121"/>
      <c r="H25" s="124"/>
      <c r="I25" s="81">
        <f t="shared" si="1"/>
        <v>9.0062999999999995</v>
      </c>
      <c r="J25" s="82">
        <f t="shared" si="2"/>
        <v>9.5092999999999996</v>
      </c>
      <c r="K25" s="13">
        <f t="shared" si="3"/>
        <v>5.3821185419868384E-2</v>
      </c>
      <c r="M25" s="127"/>
      <c r="N25" s="130"/>
      <c r="O25" s="81">
        <v>9.5092999999999996</v>
      </c>
      <c r="P25" s="82">
        <v>9.0062999999999995</v>
      </c>
      <c r="R25" s="164"/>
      <c r="S25" s="79">
        <v>10.25</v>
      </c>
      <c r="T25" s="80">
        <v>19.600000000000001</v>
      </c>
      <c r="X25" s="66"/>
      <c r="Y25" s="66"/>
      <c r="Z25" s="66"/>
      <c r="AA25" s="66"/>
      <c r="AB25" s="66"/>
      <c r="AC25" s="66"/>
      <c r="AD25" s="66"/>
      <c r="AE25" s="66"/>
      <c r="AF25" s="66"/>
    </row>
    <row r="26" spans="2:32" ht="15.75" customHeight="1">
      <c r="B26" s="115" t="str">
        <f t="shared" si="0"/>
        <v>#23</v>
      </c>
      <c r="C26" s="100" t="s">
        <v>76</v>
      </c>
      <c r="D26" s="116" t="s">
        <v>77</v>
      </c>
      <c r="F26" s="177"/>
      <c r="G26" s="121"/>
      <c r="H26" s="125"/>
      <c r="I26" s="81">
        <f t="shared" si="1"/>
        <v>8.9773999999999994</v>
      </c>
      <c r="J26" s="82">
        <f t="shared" si="2"/>
        <v>9.5324000000000009</v>
      </c>
      <c r="K26" s="13">
        <f t="shared" si="3"/>
        <v>3.5186360993999709E-2</v>
      </c>
      <c r="M26" s="127"/>
      <c r="N26" s="131"/>
      <c r="O26" s="81">
        <v>9.5324000000000009</v>
      </c>
      <c r="P26" s="82">
        <v>8.9773999999999994</v>
      </c>
      <c r="R26" s="162" t="str">
        <f>B11</f>
        <v>#07</v>
      </c>
      <c r="S26" s="79">
        <v>10.66</v>
      </c>
      <c r="T26" s="80">
        <v>19.079999999999998</v>
      </c>
      <c r="X26" s="66"/>
      <c r="Y26" s="66"/>
      <c r="Z26" s="66"/>
      <c r="AA26" s="66"/>
      <c r="AB26" s="66"/>
      <c r="AC26" s="66"/>
      <c r="AD26" s="66"/>
      <c r="AE26" s="66"/>
      <c r="AF26" s="66"/>
    </row>
    <row r="27" spans="2:32" ht="16.5" customHeight="1">
      <c r="B27" s="115" t="str">
        <f t="shared" si="0"/>
        <v>#24</v>
      </c>
      <c r="C27" s="100" t="s">
        <v>78</v>
      </c>
      <c r="D27" s="116" t="s">
        <v>79</v>
      </c>
      <c r="F27" s="177"/>
      <c r="G27" s="121"/>
      <c r="H27" s="132">
        <v>4</v>
      </c>
      <c r="I27" s="81">
        <f t="shared" si="1"/>
        <v>9.0028000000000006</v>
      </c>
      <c r="J27" s="82">
        <f t="shared" si="2"/>
        <v>9.5353999999999992</v>
      </c>
      <c r="K27" s="13">
        <f t="shared" si="3"/>
        <v>6.1188234163111838E-2</v>
      </c>
      <c r="M27" s="127"/>
      <c r="N27" s="133">
        <v>4</v>
      </c>
      <c r="O27" s="81">
        <v>9.5353999999999992</v>
      </c>
      <c r="P27" s="82">
        <v>9.0028000000000006</v>
      </c>
      <c r="R27" s="163"/>
      <c r="S27" s="79">
        <v>9.17</v>
      </c>
      <c r="T27" s="80">
        <v>21.29</v>
      </c>
      <c r="X27" s="66"/>
      <c r="Y27" s="66"/>
      <c r="Z27" s="66"/>
      <c r="AA27" s="66"/>
      <c r="AB27" s="66"/>
      <c r="AC27" s="66"/>
      <c r="AD27" s="66"/>
      <c r="AE27" s="66"/>
      <c r="AF27" s="66"/>
    </row>
    <row r="28" spans="2:32" ht="15" customHeight="1">
      <c r="B28" s="115" t="str">
        <f t="shared" si="0"/>
        <v>#28</v>
      </c>
      <c r="C28" s="100" t="s">
        <v>80</v>
      </c>
      <c r="D28" s="116" t="s">
        <v>81</v>
      </c>
      <c r="F28" s="177"/>
      <c r="G28" s="121"/>
      <c r="H28" s="124"/>
      <c r="I28" s="81">
        <f t="shared" si="1"/>
        <v>8.9749999999999996</v>
      </c>
      <c r="J28" s="82">
        <f t="shared" si="2"/>
        <v>9.5489999999999995</v>
      </c>
      <c r="K28" s="13">
        <f t="shared" si="3"/>
        <v>6.8731361109756431E-2</v>
      </c>
      <c r="M28" s="127"/>
      <c r="N28" s="130"/>
      <c r="O28" s="81">
        <v>9.5489999999999995</v>
      </c>
      <c r="P28" s="82">
        <v>8.9749999999999996</v>
      </c>
      <c r="R28" s="163"/>
      <c r="S28" s="79">
        <v>7.66</v>
      </c>
      <c r="T28" s="80">
        <v>17.170000000000002</v>
      </c>
      <c r="X28" s="66"/>
      <c r="Y28" s="66"/>
      <c r="Z28" s="66"/>
      <c r="AA28" s="66"/>
      <c r="AB28" s="66"/>
      <c r="AC28" s="66"/>
      <c r="AD28" s="66"/>
      <c r="AE28" s="66"/>
      <c r="AF28" s="66"/>
    </row>
    <row r="29" spans="2:32" ht="15.75" customHeight="1" thickBot="1">
      <c r="B29" s="115" t="str">
        <f t="shared" si="0"/>
        <v>#29</v>
      </c>
      <c r="C29" s="100" t="s">
        <v>82</v>
      </c>
      <c r="D29" s="116" t="s">
        <v>84</v>
      </c>
      <c r="F29" s="178"/>
      <c r="G29" s="122"/>
      <c r="H29" s="134"/>
      <c r="I29" s="83">
        <f t="shared" si="1"/>
        <v>8.9822000000000006</v>
      </c>
      <c r="J29" s="84">
        <f t="shared" si="2"/>
        <v>9.5434000000000001</v>
      </c>
      <c r="K29" s="16">
        <f t="shared" si="3"/>
        <v>5.6970167631839541E-2</v>
      </c>
      <c r="M29" s="128"/>
      <c r="N29" s="135"/>
      <c r="O29" s="83">
        <v>9.5434000000000001</v>
      </c>
      <c r="P29" s="84">
        <v>8.9822000000000006</v>
      </c>
      <c r="R29" s="164"/>
      <c r="S29" s="79">
        <v>8.64</v>
      </c>
      <c r="T29" s="80">
        <v>22.37</v>
      </c>
      <c r="X29" s="66"/>
      <c r="Y29" s="66"/>
      <c r="Z29" s="66"/>
      <c r="AA29" s="66"/>
      <c r="AB29" s="66"/>
      <c r="AC29" s="66"/>
      <c r="AD29" s="66"/>
      <c r="AE29" s="66"/>
      <c r="AF29" s="66"/>
    </row>
    <row r="30" spans="2:32" ht="15" customHeight="1">
      <c r="B30" s="115" t="str">
        <f t="shared" si="0"/>
        <v>#30</v>
      </c>
      <c r="C30" s="100" t="s">
        <v>83</v>
      </c>
      <c r="D30" s="116" t="s">
        <v>85</v>
      </c>
      <c r="F30" s="176" t="str">
        <f>C8</f>
        <v>VSY841XN9NBF</v>
      </c>
      <c r="G30" s="120" t="str">
        <f>B8</f>
        <v>#04</v>
      </c>
      <c r="H30" s="123">
        <v>1</v>
      </c>
      <c r="I30" s="77">
        <f t="shared" si="1"/>
        <v>8.9825999999999997</v>
      </c>
      <c r="J30" s="78">
        <f t="shared" si="2"/>
        <v>9.5263000000000009</v>
      </c>
      <c r="K30" s="4">
        <f t="shared" si="3"/>
        <v>2.3190515302597588E-2</v>
      </c>
      <c r="L30" s="17"/>
      <c r="M30" s="126" t="str">
        <f>B8</f>
        <v>#04</v>
      </c>
      <c r="N30" s="130">
        <v>1</v>
      </c>
      <c r="O30" s="77">
        <v>9.5263000000000009</v>
      </c>
      <c r="P30" s="78">
        <v>8.9825999999999997</v>
      </c>
      <c r="R30" s="162" t="str">
        <f>B12</f>
        <v>#08</v>
      </c>
      <c r="S30" s="79">
        <v>9.2100000000000009</v>
      </c>
      <c r="T30" s="80">
        <v>18.899999999999999</v>
      </c>
      <c r="X30" s="66"/>
      <c r="Y30" s="66"/>
      <c r="Z30" s="66"/>
      <c r="AA30" s="66"/>
      <c r="AB30" s="66"/>
      <c r="AC30" s="66"/>
      <c r="AD30" s="66"/>
      <c r="AE30" s="66"/>
      <c r="AF30" s="66"/>
    </row>
    <row r="31" spans="2:32" ht="15" customHeight="1">
      <c r="B31" s="115" t="str">
        <f t="shared" si="0"/>
        <v>#31</v>
      </c>
      <c r="C31" s="100" t="s">
        <v>86</v>
      </c>
      <c r="D31" s="116" t="s">
        <v>87</v>
      </c>
      <c r="F31" s="177"/>
      <c r="G31" s="121"/>
      <c r="H31" s="124"/>
      <c r="I31" s="81">
        <f t="shared" si="1"/>
        <v>8.9977999999999998</v>
      </c>
      <c r="J31" s="82">
        <f t="shared" si="2"/>
        <v>9.5175999999999998</v>
      </c>
      <c r="K31" s="5">
        <f t="shared" si="3"/>
        <v>3.5977770914828719E-2</v>
      </c>
      <c r="L31" s="17"/>
      <c r="M31" s="127"/>
      <c r="N31" s="130"/>
      <c r="O31" s="81">
        <v>9.5175999999999998</v>
      </c>
      <c r="P31" s="82">
        <v>8.9977999999999998</v>
      </c>
      <c r="R31" s="163"/>
      <c r="S31" s="79">
        <v>10.35</v>
      </c>
      <c r="T31" s="80">
        <v>16.79</v>
      </c>
      <c r="X31" s="66"/>
      <c r="Y31" s="66"/>
      <c r="Z31" s="66"/>
      <c r="AA31" s="66"/>
      <c r="AB31" s="66"/>
      <c r="AC31" s="66"/>
      <c r="AD31" s="66"/>
      <c r="AE31" s="66"/>
      <c r="AF31" s="66"/>
    </row>
    <row r="32" spans="2:32" ht="15" customHeight="1">
      <c r="B32" s="115" t="str">
        <f t="shared" si="0"/>
        <v>#32</v>
      </c>
      <c r="C32" s="100" t="s">
        <v>88</v>
      </c>
      <c r="D32" s="116" t="s">
        <v>89</v>
      </c>
      <c r="F32" s="177"/>
      <c r="G32" s="121"/>
      <c r="H32" s="125"/>
      <c r="I32" s="81">
        <f t="shared" si="1"/>
        <v>8.9307999999999996</v>
      </c>
      <c r="J32" s="82">
        <f t="shared" si="2"/>
        <v>9.548</v>
      </c>
      <c r="K32" s="5">
        <f t="shared" si="3"/>
        <v>0.11848442935677318</v>
      </c>
      <c r="L32" s="17"/>
      <c r="M32" s="127"/>
      <c r="N32" s="131"/>
      <c r="O32" s="81">
        <v>9.548</v>
      </c>
      <c r="P32" s="82">
        <v>8.9307999999999996</v>
      </c>
      <c r="R32" s="163"/>
      <c r="S32" s="79">
        <v>10.5</v>
      </c>
      <c r="T32" s="80">
        <v>15.92</v>
      </c>
      <c r="X32" s="66"/>
      <c r="Y32" s="66"/>
      <c r="Z32" s="66"/>
      <c r="AA32" s="66"/>
      <c r="AB32" s="66"/>
      <c r="AC32" s="66"/>
      <c r="AD32" s="66"/>
      <c r="AE32" s="66"/>
      <c r="AF32" s="66"/>
    </row>
    <row r="33" spans="2:20" ht="15.75" customHeight="1" thickBot="1">
      <c r="B33" s="115" t="str">
        <f t="shared" si="0"/>
        <v>#33</v>
      </c>
      <c r="C33" s="100" t="s">
        <v>90</v>
      </c>
      <c r="D33" s="116" t="s">
        <v>91</v>
      </c>
      <c r="F33" s="177"/>
      <c r="G33" s="121"/>
      <c r="H33" s="132">
        <v>2</v>
      </c>
      <c r="I33" s="81">
        <f t="shared" si="1"/>
        <v>9.0043000000000006</v>
      </c>
      <c r="J33" s="82">
        <f t="shared" si="2"/>
        <v>9.5416000000000007</v>
      </c>
      <c r="K33" s="5">
        <f t="shared" si="3"/>
        <v>7.2056921943697255E-2</v>
      </c>
      <c r="L33" s="17"/>
      <c r="M33" s="127"/>
      <c r="N33" s="133">
        <v>2</v>
      </c>
      <c r="O33" s="81">
        <v>9.5416000000000007</v>
      </c>
      <c r="P33" s="82">
        <v>9.0043000000000006</v>
      </c>
      <c r="R33" s="164"/>
      <c r="S33" s="79">
        <v>6.99</v>
      </c>
      <c r="T33" s="80">
        <v>19.399999999999999</v>
      </c>
    </row>
    <row r="34" spans="2:20" ht="15" customHeight="1">
      <c r="B34" s="115" t="str">
        <f t="shared" si="0"/>
        <v>#34</v>
      </c>
      <c r="C34" s="100" t="s">
        <v>92</v>
      </c>
      <c r="D34" s="116" t="s">
        <v>93</v>
      </c>
      <c r="F34" s="177"/>
      <c r="G34" s="121"/>
      <c r="H34" s="124"/>
      <c r="I34" s="81">
        <f t="shared" si="1"/>
        <v>8.9924999999999997</v>
      </c>
      <c r="J34" s="82">
        <f t="shared" si="2"/>
        <v>9.5282</v>
      </c>
      <c r="K34" s="5">
        <f t="shared" si="3"/>
        <v>3.635876785590883E-2</v>
      </c>
      <c r="L34" s="17"/>
      <c r="M34" s="127"/>
      <c r="N34" s="130"/>
      <c r="O34" s="81">
        <v>9.5282</v>
      </c>
      <c r="P34" s="82">
        <v>8.9924999999999997</v>
      </c>
      <c r="R34" s="162" t="str">
        <f>B13</f>
        <v>#09</v>
      </c>
      <c r="S34" s="79">
        <v>9.48</v>
      </c>
      <c r="T34" s="80">
        <v>15.73</v>
      </c>
    </row>
    <row r="35" spans="2:20" ht="15" customHeight="1">
      <c r="F35" s="177"/>
      <c r="G35" s="121"/>
      <c r="H35" s="125"/>
      <c r="I35" s="81">
        <f t="shared" si="1"/>
        <v>8.9405999999999999</v>
      </c>
      <c r="J35" s="82">
        <f t="shared" si="2"/>
        <v>9.5592000000000006</v>
      </c>
      <c r="K35" s="5">
        <f t="shared" si="3"/>
        <v>0.11842297074470046</v>
      </c>
      <c r="L35" s="17"/>
      <c r="M35" s="127"/>
      <c r="N35" s="131"/>
      <c r="O35" s="81">
        <v>9.5592000000000006</v>
      </c>
      <c r="P35" s="82">
        <v>8.9405999999999999</v>
      </c>
      <c r="R35" s="163"/>
      <c r="S35" s="79">
        <v>6.41</v>
      </c>
      <c r="T35" s="80">
        <v>18.36</v>
      </c>
    </row>
    <row r="36" spans="2:20" ht="15" customHeight="1">
      <c r="F36" s="177"/>
      <c r="G36" s="121"/>
      <c r="H36" s="132">
        <v>3</v>
      </c>
      <c r="I36" s="81">
        <f t="shared" si="1"/>
        <v>8.9716000000000005</v>
      </c>
      <c r="J36" s="82">
        <f t="shared" si="2"/>
        <v>9.5439000000000007</v>
      </c>
      <c r="K36" s="5">
        <f t="shared" si="3"/>
        <v>6.0192026049968046E-2</v>
      </c>
      <c r="L36" s="17"/>
      <c r="M36" s="127"/>
      <c r="N36" s="133">
        <v>3</v>
      </c>
      <c r="O36" s="81">
        <v>9.5439000000000007</v>
      </c>
      <c r="P36" s="82">
        <v>8.9716000000000005</v>
      </c>
      <c r="R36" s="163"/>
      <c r="S36" s="79">
        <v>9.44</v>
      </c>
      <c r="T36" s="80">
        <v>18.41</v>
      </c>
    </row>
    <row r="37" spans="2:20" ht="15.75" customHeight="1" thickBot="1">
      <c r="F37" s="177"/>
      <c r="G37" s="121"/>
      <c r="H37" s="124"/>
      <c r="I37" s="81">
        <f t="shared" si="1"/>
        <v>8.9760000000000009</v>
      </c>
      <c r="J37" s="82">
        <f t="shared" si="2"/>
        <v>9.5250000000000004</v>
      </c>
      <c r="K37" s="5">
        <f t="shared" si="3"/>
        <v>2.1540659228537293E-2</v>
      </c>
      <c r="L37" s="17"/>
      <c r="M37" s="127"/>
      <c r="N37" s="130"/>
      <c r="O37" s="81">
        <v>9.5250000000000004</v>
      </c>
      <c r="P37" s="82">
        <v>8.9760000000000009</v>
      </c>
      <c r="R37" s="164"/>
      <c r="S37" s="79">
        <v>7.72</v>
      </c>
      <c r="T37" s="80">
        <v>18.489999999999998</v>
      </c>
    </row>
    <row r="38" spans="2:20" ht="15" customHeight="1">
      <c r="F38" s="177"/>
      <c r="G38" s="121"/>
      <c r="H38" s="125"/>
      <c r="I38" s="81">
        <f t="shared" si="1"/>
        <v>9.0017999999999994</v>
      </c>
      <c r="J38" s="82">
        <f t="shared" si="2"/>
        <v>9.4921000000000006</v>
      </c>
      <c r="K38" s="5">
        <f t="shared" si="3"/>
        <v>6.3234484262938359E-2</v>
      </c>
      <c r="L38" s="17"/>
      <c r="M38" s="127"/>
      <c r="N38" s="131"/>
      <c r="O38" s="81">
        <v>9.4921000000000006</v>
      </c>
      <c r="P38" s="82">
        <v>9.0017999999999994</v>
      </c>
      <c r="R38" s="162" t="str">
        <f>B14</f>
        <v>#10</v>
      </c>
      <c r="S38" s="79">
        <v>9.0399999999999991</v>
      </c>
      <c r="T38" s="80">
        <v>19.420000000000002</v>
      </c>
    </row>
    <row r="39" spans="2:20" ht="15" customHeight="1">
      <c r="F39" s="177"/>
      <c r="G39" s="121"/>
      <c r="H39" s="132">
        <v>4</v>
      </c>
      <c r="I39" s="81">
        <f t="shared" si="1"/>
        <v>8.9530999999999992</v>
      </c>
      <c r="J39" s="82">
        <f t="shared" si="2"/>
        <v>9.5246999999999993</v>
      </c>
      <c r="K39" s="5">
        <f t="shared" si="3"/>
        <v>5.7190908368377667E-2</v>
      </c>
      <c r="L39" s="17"/>
      <c r="M39" s="127"/>
      <c r="N39" s="133">
        <v>4</v>
      </c>
      <c r="O39" s="81">
        <v>9.5246999999999993</v>
      </c>
      <c r="P39" s="82">
        <v>8.9530999999999992</v>
      </c>
      <c r="R39" s="163"/>
      <c r="S39" s="79">
        <v>6.96</v>
      </c>
      <c r="T39" s="80">
        <v>23.34</v>
      </c>
    </row>
    <row r="40" spans="2:20" ht="15" customHeight="1">
      <c r="F40" s="177"/>
      <c r="G40" s="121"/>
      <c r="H40" s="124"/>
      <c r="I40" s="81">
        <f t="shared" si="1"/>
        <v>9.0005000000000006</v>
      </c>
      <c r="J40" s="82">
        <f t="shared" si="2"/>
        <v>9.4838000000000005</v>
      </c>
      <c r="K40" s="5">
        <f t="shared" si="3"/>
        <v>7.4664315439171208E-2</v>
      </c>
      <c r="L40" s="17"/>
      <c r="M40" s="127"/>
      <c r="N40" s="130"/>
      <c r="O40" s="81">
        <v>9.4838000000000005</v>
      </c>
      <c r="P40" s="82">
        <v>9.0005000000000006</v>
      </c>
      <c r="R40" s="163"/>
      <c r="S40" s="79">
        <v>10.25</v>
      </c>
      <c r="T40" s="80">
        <v>21.51</v>
      </c>
    </row>
    <row r="41" spans="2:20" ht="15.75" customHeight="1" thickBot="1">
      <c r="F41" s="178"/>
      <c r="G41" s="122"/>
      <c r="H41" s="134"/>
      <c r="I41" s="83">
        <f t="shared" si="1"/>
        <v>8.9672000000000001</v>
      </c>
      <c r="J41" s="84">
        <f t="shared" si="2"/>
        <v>9.5149000000000008</v>
      </c>
      <c r="K41" s="7">
        <f t="shared" si="3"/>
        <v>2.5600781238080163E-2</v>
      </c>
      <c r="L41" s="17"/>
      <c r="M41" s="128"/>
      <c r="N41" s="130"/>
      <c r="O41" s="83">
        <v>9.5149000000000008</v>
      </c>
      <c r="P41" s="84">
        <v>8.9672000000000001</v>
      </c>
      <c r="R41" s="164"/>
      <c r="S41" s="79">
        <v>10.039999999999999</v>
      </c>
      <c r="T41" s="80">
        <v>17.77</v>
      </c>
    </row>
    <row r="42" spans="2:20" ht="15" customHeight="1">
      <c r="F42" s="176" t="str">
        <f>C9</f>
        <v>VSY832ZN9P06</v>
      </c>
      <c r="G42" s="120" t="str">
        <f>B9</f>
        <v>#05</v>
      </c>
      <c r="H42" s="123">
        <v>1</v>
      </c>
      <c r="I42" s="77">
        <f t="shared" si="1"/>
        <v>8.9658999999999995</v>
      </c>
      <c r="J42" s="78">
        <f t="shared" si="2"/>
        <v>9.5144000000000002</v>
      </c>
      <c r="K42" s="4">
        <f t="shared" si="3"/>
        <v>2.8225520367215592E-2</v>
      </c>
      <c r="M42" s="126" t="str">
        <f>B9</f>
        <v>#05</v>
      </c>
      <c r="N42" s="129">
        <v>1</v>
      </c>
      <c r="O42" s="77">
        <v>9.5144000000000002</v>
      </c>
      <c r="P42" s="78">
        <v>8.9658999999999995</v>
      </c>
      <c r="R42" s="162" t="str">
        <f>B15</f>
        <v>#11</v>
      </c>
      <c r="S42" s="79">
        <v>6.45</v>
      </c>
      <c r="T42" s="80">
        <v>19.8</v>
      </c>
    </row>
    <row r="43" spans="2:20" ht="15" customHeight="1">
      <c r="F43" s="177"/>
      <c r="G43" s="121"/>
      <c r="H43" s="124"/>
      <c r="I43" s="81">
        <f t="shared" si="1"/>
        <v>8.9648000000000003</v>
      </c>
      <c r="J43" s="82">
        <f t="shared" si="2"/>
        <v>9.5191999999999997</v>
      </c>
      <c r="K43" s="13">
        <f t="shared" si="3"/>
        <v>3.1539181980514044E-2</v>
      </c>
      <c r="M43" s="127"/>
      <c r="N43" s="130"/>
      <c r="O43" s="81">
        <v>9.5191999999999997</v>
      </c>
      <c r="P43" s="82">
        <v>8.9648000000000003</v>
      </c>
      <c r="R43" s="163"/>
      <c r="S43" s="79">
        <v>6.82</v>
      </c>
      <c r="T43" s="80">
        <v>22.17</v>
      </c>
    </row>
    <row r="44" spans="2:20" ht="15" customHeight="1">
      <c r="F44" s="177"/>
      <c r="G44" s="121"/>
      <c r="H44" s="125"/>
      <c r="I44" s="81">
        <f t="shared" si="1"/>
        <v>8.9667999999999992</v>
      </c>
      <c r="J44" s="82">
        <f t="shared" si="2"/>
        <v>9.5129000000000001</v>
      </c>
      <c r="K44" s="13">
        <f t="shared" si="3"/>
        <v>2.6732003291937086E-2</v>
      </c>
      <c r="M44" s="127"/>
      <c r="N44" s="131"/>
      <c r="O44" s="81">
        <v>9.5129000000000001</v>
      </c>
      <c r="P44" s="82">
        <v>8.9667999999999992</v>
      </c>
      <c r="R44" s="163"/>
      <c r="S44" s="79">
        <v>6.23</v>
      </c>
      <c r="T44" s="80">
        <v>22.77</v>
      </c>
    </row>
    <row r="45" spans="2:20" ht="15.75" customHeight="1" thickBot="1">
      <c r="F45" s="177"/>
      <c r="G45" s="121"/>
      <c r="H45" s="132">
        <v>2</v>
      </c>
      <c r="I45" s="81">
        <f t="shared" si="1"/>
        <v>9.0040999999999993</v>
      </c>
      <c r="J45" s="82">
        <f t="shared" si="2"/>
        <v>9.5071999999999992</v>
      </c>
      <c r="K45" s="13">
        <f t="shared" si="3"/>
        <v>5.0661622555933525E-2</v>
      </c>
      <c r="M45" s="127"/>
      <c r="N45" s="133">
        <v>2</v>
      </c>
      <c r="O45" s="81">
        <v>9.5071999999999992</v>
      </c>
      <c r="P45" s="82">
        <v>9.0040999999999993</v>
      </c>
      <c r="R45" s="164"/>
      <c r="S45" s="79">
        <v>7.41</v>
      </c>
      <c r="T45" s="80">
        <v>23.19</v>
      </c>
    </row>
    <row r="46" spans="2:20" ht="15" customHeight="1">
      <c r="F46" s="177"/>
      <c r="G46" s="121"/>
      <c r="H46" s="124"/>
      <c r="I46" s="81">
        <f t="shared" si="1"/>
        <v>8.9663000000000004</v>
      </c>
      <c r="J46" s="82">
        <f t="shared" si="2"/>
        <v>9.5341000000000005</v>
      </c>
      <c r="K46" s="13">
        <f t="shared" si="3"/>
        <v>4.7010637094172518E-2</v>
      </c>
      <c r="M46" s="127"/>
      <c r="N46" s="130"/>
      <c r="O46" s="81">
        <v>9.5341000000000005</v>
      </c>
      <c r="P46" s="82">
        <v>8.9663000000000004</v>
      </c>
      <c r="R46" s="162" t="str">
        <f>B16</f>
        <v>#12</v>
      </c>
      <c r="S46" s="79">
        <v>11.02</v>
      </c>
      <c r="T46" s="80">
        <v>22.83</v>
      </c>
    </row>
    <row r="47" spans="2:20" ht="15" customHeight="1">
      <c r="F47" s="177"/>
      <c r="G47" s="121"/>
      <c r="H47" s="125"/>
      <c r="I47" s="81">
        <f t="shared" si="1"/>
        <v>8.9901999999999997</v>
      </c>
      <c r="J47" s="82">
        <f t="shared" si="2"/>
        <v>9.5135000000000005</v>
      </c>
      <c r="K47" s="13">
        <f t="shared" si="3"/>
        <v>2.0619408332926172E-2</v>
      </c>
      <c r="M47" s="127"/>
      <c r="N47" s="131"/>
      <c r="O47" s="81">
        <v>9.5135000000000005</v>
      </c>
      <c r="P47" s="82">
        <v>8.9901999999999997</v>
      </c>
      <c r="R47" s="163"/>
      <c r="S47" s="79">
        <v>10.6</v>
      </c>
      <c r="T47" s="80">
        <v>21.58</v>
      </c>
    </row>
    <row r="48" spans="2:20" ht="15" customHeight="1">
      <c r="F48" s="177"/>
      <c r="G48" s="121"/>
      <c r="H48" s="132">
        <v>3</v>
      </c>
      <c r="I48" s="81">
        <f t="shared" si="1"/>
        <v>8.9661000000000008</v>
      </c>
      <c r="J48" s="82">
        <f t="shared" si="2"/>
        <v>9.5411000000000001</v>
      </c>
      <c r="K48" s="13">
        <f t="shared" si="3"/>
        <v>5.9141187001952061E-2</v>
      </c>
      <c r="M48" s="127"/>
      <c r="N48" s="133">
        <v>3</v>
      </c>
      <c r="O48" s="81">
        <v>9.5411000000000001</v>
      </c>
      <c r="P48" s="82">
        <v>8.9661000000000008</v>
      </c>
      <c r="R48" s="163"/>
      <c r="S48" s="79">
        <v>10.76</v>
      </c>
      <c r="T48" s="80">
        <v>18.2</v>
      </c>
    </row>
    <row r="49" spans="6:20" ht="15.75" customHeight="1" thickBot="1">
      <c r="F49" s="177"/>
      <c r="G49" s="121"/>
      <c r="H49" s="124"/>
      <c r="I49" s="81">
        <f t="shared" si="1"/>
        <v>8.9512</v>
      </c>
      <c r="J49" s="82">
        <f t="shared" si="2"/>
        <v>9.5330999999999992</v>
      </c>
      <c r="K49" s="13">
        <f t="shared" si="3"/>
        <v>6.8030875343478389E-2</v>
      </c>
      <c r="M49" s="127"/>
      <c r="N49" s="130"/>
      <c r="O49" s="81">
        <v>9.5330999999999992</v>
      </c>
      <c r="P49" s="82">
        <v>8.9512</v>
      </c>
      <c r="R49" s="164"/>
      <c r="S49" s="79">
        <v>10.59</v>
      </c>
      <c r="T49" s="80">
        <v>16.98</v>
      </c>
    </row>
    <row r="50" spans="6:20" ht="15" customHeight="1">
      <c r="F50" s="177"/>
      <c r="G50" s="121"/>
      <c r="H50" s="125"/>
      <c r="I50" s="81">
        <f t="shared" si="1"/>
        <v>9.0189000000000004</v>
      </c>
      <c r="J50" s="82">
        <f t="shared" si="2"/>
        <v>9.5081000000000007</v>
      </c>
      <c r="K50" s="13">
        <f t="shared" si="3"/>
        <v>7.9014429062038885E-2</v>
      </c>
      <c r="M50" s="127"/>
      <c r="N50" s="131"/>
      <c r="O50" s="81">
        <v>9.5081000000000007</v>
      </c>
      <c r="P50" s="82">
        <v>9.0189000000000004</v>
      </c>
      <c r="R50" s="162" t="str">
        <f>B17</f>
        <v>#13</v>
      </c>
      <c r="S50" s="79">
        <v>6.16</v>
      </c>
      <c r="T50" s="80">
        <v>16.18</v>
      </c>
    </row>
    <row r="51" spans="6:20" ht="15" customHeight="1">
      <c r="F51" s="177"/>
      <c r="G51" s="121"/>
      <c r="H51" s="132">
        <v>4</v>
      </c>
      <c r="I51" s="81">
        <f t="shared" si="1"/>
        <v>8.9847999999999999</v>
      </c>
      <c r="J51" s="82">
        <f t="shared" si="2"/>
        <v>9.5615000000000006</v>
      </c>
      <c r="K51" s="13">
        <f t="shared" si="3"/>
        <v>9.3494170941294391E-2</v>
      </c>
      <c r="M51" s="127"/>
      <c r="N51" s="133">
        <v>4</v>
      </c>
      <c r="O51" s="81">
        <v>9.5615000000000006</v>
      </c>
      <c r="P51" s="82">
        <v>8.9847999999999999</v>
      </c>
      <c r="R51" s="163"/>
      <c r="S51" s="79">
        <v>7.55</v>
      </c>
      <c r="T51" s="80">
        <v>19.739999999999998</v>
      </c>
    </row>
    <row r="52" spans="6:20" ht="15" customHeight="1">
      <c r="F52" s="177"/>
      <c r="G52" s="121"/>
      <c r="H52" s="124"/>
      <c r="I52" s="81">
        <f t="shared" si="1"/>
        <v>8.9816000000000003</v>
      </c>
      <c r="J52" s="82">
        <f t="shared" si="2"/>
        <v>9.5618999999999996</v>
      </c>
      <c r="K52" s="13">
        <f t="shared" si="3"/>
        <v>9.3854568349120038E-2</v>
      </c>
      <c r="M52" s="127"/>
      <c r="N52" s="130"/>
      <c r="O52" s="81">
        <v>9.5618999999999996</v>
      </c>
      <c r="P52" s="82">
        <v>8.9816000000000003</v>
      </c>
      <c r="R52" s="163"/>
      <c r="S52" s="79">
        <v>8.84</v>
      </c>
      <c r="T52" s="80">
        <v>21.71</v>
      </c>
    </row>
    <row r="53" spans="6:20" ht="15.75" customHeight="1" thickBot="1">
      <c r="F53" s="178"/>
      <c r="G53" s="122"/>
      <c r="H53" s="134"/>
      <c r="I53" s="83">
        <f t="shared" si="1"/>
        <v>8.9822000000000006</v>
      </c>
      <c r="J53" s="84">
        <f t="shared" si="2"/>
        <v>9.5267999999999997</v>
      </c>
      <c r="K53" s="16">
        <f t="shared" si="3"/>
        <v>2.4006665740996243E-2</v>
      </c>
      <c r="M53" s="128"/>
      <c r="N53" s="135"/>
      <c r="O53" s="83">
        <v>9.5267999999999997</v>
      </c>
      <c r="P53" s="84">
        <v>8.9822000000000006</v>
      </c>
      <c r="R53" s="164"/>
      <c r="S53" s="79">
        <v>6.64</v>
      </c>
      <c r="T53" s="80">
        <v>17.579999999999998</v>
      </c>
    </row>
    <row r="54" spans="6:20" ht="15" customHeight="1">
      <c r="F54" s="176" t="str">
        <f>C10</f>
        <v>VSY841ZN9NBI</v>
      </c>
      <c r="G54" s="120" t="str">
        <f>B10</f>
        <v>#06</v>
      </c>
      <c r="H54" s="123">
        <v>1</v>
      </c>
      <c r="I54" s="77">
        <f t="shared" si="1"/>
        <v>8.9926999999999992</v>
      </c>
      <c r="J54" s="78">
        <f t="shared" si="2"/>
        <v>9.5495999999999999</v>
      </c>
      <c r="K54" s="4">
        <f t="shared" si="3"/>
        <v>7.3714313399771192E-2</v>
      </c>
      <c r="M54" s="126" t="str">
        <f>B10</f>
        <v>#06</v>
      </c>
      <c r="N54" s="130">
        <v>1</v>
      </c>
      <c r="O54" s="77">
        <v>9.5495999999999999</v>
      </c>
      <c r="P54" s="78">
        <v>8.9926999999999992</v>
      </c>
      <c r="R54" s="162" t="str">
        <f>B18</f>
        <v>#14</v>
      </c>
      <c r="S54" s="79">
        <v>8.06</v>
      </c>
      <c r="T54" s="80">
        <v>19.02</v>
      </c>
    </row>
    <row r="55" spans="6:20" ht="15" customHeight="1">
      <c r="F55" s="177"/>
      <c r="G55" s="121"/>
      <c r="H55" s="124"/>
      <c r="I55" s="81">
        <f t="shared" si="1"/>
        <v>8.9954999999999998</v>
      </c>
      <c r="J55" s="82">
        <f t="shared" si="2"/>
        <v>9.5435999999999996</v>
      </c>
      <c r="K55" s="13">
        <f t="shared" si="3"/>
        <v>6.5060279741173219E-2</v>
      </c>
      <c r="M55" s="127"/>
      <c r="N55" s="130"/>
      <c r="O55" s="81">
        <v>9.5435999999999996</v>
      </c>
      <c r="P55" s="82">
        <v>8.9954999999999998</v>
      </c>
      <c r="R55" s="163"/>
      <c r="S55" s="79">
        <v>6.82</v>
      </c>
      <c r="T55" s="80">
        <v>16.64</v>
      </c>
    </row>
    <row r="56" spans="6:20" ht="15" customHeight="1">
      <c r="F56" s="177"/>
      <c r="G56" s="121"/>
      <c r="H56" s="125"/>
      <c r="I56" s="81">
        <f t="shared" si="1"/>
        <v>8.9801000000000002</v>
      </c>
      <c r="J56" s="82">
        <f t="shared" si="2"/>
        <v>9.5200999999999993</v>
      </c>
      <c r="K56" s="13">
        <f t="shared" si="3"/>
        <v>1.0201960595883016E-2</v>
      </c>
      <c r="M56" s="127"/>
      <c r="N56" s="131"/>
      <c r="O56" s="81">
        <v>9.5200999999999993</v>
      </c>
      <c r="P56" s="82">
        <v>8.9801000000000002</v>
      </c>
      <c r="R56" s="163"/>
      <c r="S56" s="79">
        <v>7.34</v>
      </c>
      <c r="T56" s="80">
        <v>15.73</v>
      </c>
    </row>
    <row r="57" spans="6:20" ht="15.75" customHeight="1" thickBot="1">
      <c r="F57" s="177"/>
      <c r="G57" s="121"/>
      <c r="H57" s="132">
        <v>2</v>
      </c>
      <c r="I57" s="81">
        <f t="shared" si="1"/>
        <v>8.9652999999999992</v>
      </c>
      <c r="J57" s="82">
        <f t="shared" si="2"/>
        <v>9.4954000000000001</v>
      </c>
      <c r="K57" s="13">
        <f t="shared" si="3"/>
        <v>4.9000000000002333E-2</v>
      </c>
      <c r="M57" s="127"/>
      <c r="N57" s="133">
        <v>2</v>
      </c>
      <c r="O57" s="81">
        <v>9.4954000000000001</v>
      </c>
      <c r="P57" s="82">
        <v>8.9652999999999992</v>
      </c>
      <c r="R57" s="164"/>
      <c r="S57" s="79">
        <v>10.41</v>
      </c>
      <c r="T57" s="80">
        <v>19.97</v>
      </c>
    </row>
    <row r="58" spans="6:20" ht="15" customHeight="1">
      <c r="F58" s="177"/>
      <c r="G58" s="121"/>
      <c r="H58" s="124"/>
      <c r="I58" s="81">
        <f t="shared" si="1"/>
        <v>8.98</v>
      </c>
      <c r="J58" s="82">
        <f t="shared" si="2"/>
        <v>9.4925999999999995</v>
      </c>
      <c r="K58" s="13">
        <f t="shared" si="3"/>
        <v>4.4800000000002171E-2</v>
      </c>
      <c r="M58" s="127"/>
      <c r="N58" s="130"/>
      <c r="O58" s="81">
        <v>9.4925999999999995</v>
      </c>
      <c r="P58" s="82">
        <v>8.98</v>
      </c>
      <c r="R58" s="162" t="str">
        <f>B19</f>
        <v>#15</v>
      </c>
      <c r="S58" s="79">
        <v>6.94</v>
      </c>
      <c r="T58" s="80">
        <v>21.25</v>
      </c>
    </row>
    <row r="59" spans="6:20" ht="15" customHeight="1">
      <c r="F59" s="177"/>
      <c r="G59" s="121"/>
      <c r="H59" s="125"/>
      <c r="I59" s="81">
        <f t="shared" si="1"/>
        <v>8.9461999999999993</v>
      </c>
      <c r="J59" s="82">
        <f t="shared" si="2"/>
        <v>9.5191999999999997</v>
      </c>
      <c r="K59" s="13">
        <f t="shared" si="3"/>
        <v>6.8119894304089199E-2</v>
      </c>
      <c r="M59" s="127"/>
      <c r="N59" s="131"/>
      <c r="O59" s="81">
        <v>9.5191999999999997</v>
      </c>
      <c r="P59" s="82">
        <v>8.9461999999999993</v>
      </c>
      <c r="R59" s="163"/>
      <c r="S59" s="79">
        <v>9.68</v>
      </c>
      <c r="T59" s="80">
        <v>20.62</v>
      </c>
    </row>
    <row r="60" spans="6:20" ht="15" customHeight="1">
      <c r="F60" s="177"/>
      <c r="G60" s="121"/>
      <c r="H60" s="132">
        <v>3</v>
      </c>
      <c r="I60" s="81">
        <f t="shared" si="1"/>
        <v>8.9486000000000008</v>
      </c>
      <c r="J60" s="82">
        <f t="shared" si="2"/>
        <v>9.5062999999999995</v>
      </c>
      <c r="K60" s="13">
        <f t="shared" si="3"/>
        <v>6.5165942024956444E-2</v>
      </c>
      <c r="M60" s="127"/>
      <c r="N60" s="133">
        <v>3</v>
      </c>
      <c r="O60" s="81">
        <v>9.5062999999999995</v>
      </c>
      <c r="P60" s="82">
        <v>8.9486000000000008</v>
      </c>
      <c r="R60" s="163"/>
      <c r="S60" s="79">
        <v>7.48</v>
      </c>
      <c r="T60" s="80">
        <v>16.77</v>
      </c>
    </row>
    <row r="61" spans="6:20" ht="15.75" customHeight="1" thickBot="1">
      <c r="F61" s="177"/>
      <c r="G61" s="121"/>
      <c r="H61" s="124"/>
      <c r="I61" s="81">
        <f t="shared" si="1"/>
        <v>9.0127000000000006</v>
      </c>
      <c r="J61" s="82">
        <f t="shared" si="2"/>
        <v>9.5140999999999991</v>
      </c>
      <c r="K61" s="13">
        <f t="shared" si="3"/>
        <v>6.5424765952963523E-2</v>
      </c>
      <c r="M61" s="127"/>
      <c r="N61" s="130"/>
      <c r="O61" s="81">
        <v>9.5140999999999991</v>
      </c>
      <c r="P61" s="82">
        <v>9.0127000000000006</v>
      </c>
      <c r="R61" s="164"/>
      <c r="S61" s="79">
        <v>6.74</v>
      </c>
      <c r="T61" s="80">
        <v>21.03</v>
      </c>
    </row>
    <row r="62" spans="6:20" ht="15" customHeight="1">
      <c r="F62" s="177"/>
      <c r="G62" s="121"/>
      <c r="H62" s="125"/>
      <c r="I62" s="81">
        <f t="shared" si="1"/>
        <v>8.9804999999999993</v>
      </c>
      <c r="J62" s="82">
        <f t="shared" si="2"/>
        <v>9.5196000000000005</v>
      </c>
      <c r="K62" s="13">
        <f t="shared" si="3"/>
        <v>9.2541882410070424E-3</v>
      </c>
      <c r="M62" s="127"/>
      <c r="N62" s="131"/>
      <c r="O62" s="81">
        <v>9.5196000000000005</v>
      </c>
      <c r="P62" s="82">
        <v>8.9804999999999993</v>
      </c>
      <c r="R62" s="162" t="str">
        <f>B20</f>
        <v>#16</v>
      </c>
      <c r="S62" s="79">
        <v>7.95</v>
      </c>
      <c r="T62" s="80">
        <v>16.96</v>
      </c>
    </row>
    <row r="63" spans="6:20" ht="15" customHeight="1">
      <c r="F63" s="177"/>
      <c r="G63" s="121"/>
      <c r="H63" s="132">
        <v>4</v>
      </c>
      <c r="I63" s="81">
        <f t="shared" si="1"/>
        <v>8.9646000000000008</v>
      </c>
      <c r="J63" s="82">
        <f t="shared" si="2"/>
        <v>9.4936000000000007</v>
      </c>
      <c r="K63" s="13">
        <f t="shared" si="3"/>
        <v>5.273025696884031E-2</v>
      </c>
      <c r="M63" s="127"/>
      <c r="N63" s="133">
        <v>4</v>
      </c>
      <c r="O63" s="81">
        <v>9.4936000000000007</v>
      </c>
      <c r="P63" s="82">
        <v>8.9646000000000008</v>
      </c>
      <c r="R63" s="163"/>
      <c r="S63" s="79">
        <v>8.76</v>
      </c>
      <c r="T63" s="80">
        <v>21.76</v>
      </c>
    </row>
    <row r="64" spans="6:20" ht="15" customHeight="1">
      <c r="F64" s="177"/>
      <c r="G64" s="121"/>
      <c r="H64" s="124"/>
      <c r="I64" s="81">
        <f t="shared" si="1"/>
        <v>8.9795999999999996</v>
      </c>
      <c r="J64" s="82">
        <f t="shared" si="2"/>
        <v>9.5213999999999999</v>
      </c>
      <c r="K64" s="13">
        <f t="shared" si="3"/>
        <v>1.2824975633503816E-2</v>
      </c>
      <c r="M64" s="127"/>
      <c r="N64" s="130"/>
      <c r="O64" s="81">
        <v>9.5213999999999999</v>
      </c>
      <c r="P64" s="82">
        <v>8.9795999999999996</v>
      </c>
      <c r="R64" s="163"/>
      <c r="S64" s="79">
        <v>6.7</v>
      </c>
      <c r="T64" s="80">
        <v>21.69</v>
      </c>
    </row>
    <row r="65" spans="6:20" ht="15.75" customHeight="1" thickBot="1">
      <c r="F65" s="178"/>
      <c r="G65" s="122"/>
      <c r="H65" s="134"/>
      <c r="I65" s="83">
        <f t="shared" si="1"/>
        <v>9.0082000000000004</v>
      </c>
      <c r="J65" s="84">
        <f t="shared" si="2"/>
        <v>9.5107999999999997</v>
      </c>
      <c r="K65" s="16">
        <f t="shared" si="3"/>
        <v>5.7022100978480525E-2</v>
      </c>
      <c r="M65" s="128"/>
      <c r="N65" s="130"/>
      <c r="O65" s="83">
        <v>9.5107999999999997</v>
      </c>
      <c r="P65" s="84">
        <v>9.0082000000000004</v>
      </c>
      <c r="R65" s="164"/>
      <c r="S65" s="79">
        <v>9.74</v>
      </c>
      <c r="T65" s="80">
        <v>20.399999999999999</v>
      </c>
    </row>
    <row r="66" spans="6:20" ht="15" customHeight="1">
      <c r="F66" s="176" t="str">
        <f>C11</f>
        <v>VSY832ZN9NB7</v>
      </c>
      <c r="G66" s="120" t="str">
        <f>B11</f>
        <v>#07</v>
      </c>
      <c r="H66" s="123">
        <v>1</v>
      </c>
      <c r="I66" s="77">
        <f t="shared" si="1"/>
        <v>8.9650999999999996</v>
      </c>
      <c r="J66" s="78">
        <f t="shared" si="2"/>
        <v>9.5333000000000006</v>
      </c>
      <c r="K66" s="4">
        <f t="shared" si="3"/>
        <v>4.7197457558644969E-2</v>
      </c>
      <c r="M66" s="126" t="str">
        <f>B11</f>
        <v>#07</v>
      </c>
      <c r="N66" s="129">
        <v>1</v>
      </c>
      <c r="O66" s="77">
        <v>9.5333000000000006</v>
      </c>
      <c r="P66" s="78">
        <v>8.9650999999999996</v>
      </c>
      <c r="R66" s="162" t="str">
        <f>B21</f>
        <v>#18</v>
      </c>
      <c r="S66" s="79">
        <v>10.67</v>
      </c>
      <c r="T66" s="80">
        <v>18.989999999999998</v>
      </c>
    </row>
    <row r="67" spans="6:20" ht="15" customHeight="1">
      <c r="F67" s="177"/>
      <c r="G67" s="121"/>
      <c r="H67" s="124"/>
      <c r="I67" s="81">
        <f t="shared" si="1"/>
        <v>8.9895999999999994</v>
      </c>
      <c r="J67" s="82">
        <f t="shared" si="2"/>
        <v>9.5129000000000001</v>
      </c>
      <c r="K67" s="13">
        <f t="shared" si="3"/>
        <v>1.965400722498916E-2</v>
      </c>
      <c r="M67" s="127"/>
      <c r="N67" s="130"/>
      <c r="O67" s="81">
        <v>9.5129000000000001</v>
      </c>
      <c r="P67" s="82">
        <v>8.9895999999999994</v>
      </c>
      <c r="R67" s="163"/>
      <c r="S67" s="79">
        <v>9.01</v>
      </c>
      <c r="T67" s="80">
        <v>18.34</v>
      </c>
    </row>
    <row r="68" spans="6:20" ht="15" customHeight="1">
      <c r="F68" s="177"/>
      <c r="G68" s="121"/>
      <c r="H68" s="125"/>
      <c r="I68" s="81">
        <f t="shared" si="1"/>
        <v>8.9672000000000001</v>
      </c>
      <c r="J68" s="82">
        <f t="shared" si="2"/>
        <v>9.5421999999999993</v>
      </c>
      <c r="K68" s="13">
        <f t="shared" si="3"/>
        <v>6.0122541529777106E-2</v>
      </c>
      <c r="M68" s="127"/>
      <c r="N68" s="131"/>
      <c r="O68" s="81">
        <v>9.5421999999999993</v>
      </c>
      <c r="P68" s="82">
        <v>8.9672000000000001</v>
      </c>
      <c r="R68" s="163"/>
      <c r="S68" s="79">
        <v>8.39</v>
      </c>
      <c r="T68" s="80">
        <v>18.690000000000001</v>
      </c>
    </row>
    <row r="69" spans="6:20" ht="15.75" customHeight="1" thickBot="1">
      <c r="F69" s="177"/>
      <c r="G69" s="121"/>
      <c r="H69" s="132">
        <v>2</v>
      </c>
      <c r="I69" s="81">
        <f t="shared" si="1"/>
        <v>8.9507999999999992</v>
      </c>
      <c r="J69" s="82">
        <f t="shared" si="2"/>
        <v>9.5330999999999992</v>
      </c>
      <c r="K69" s="13">
        <f t="shared" si="3"/>
        <v>6.8709533545208229E-2</v>
      </c>
      <c r="M69" s="127"/>
      <c r="N69" s="133">
        <v>2</v>
      </c>
      <c r="O69" s="81">
        <v>9.5330999999999992</v>
      </c>
      <c r="P69" s="82">
        <v>8.9507999999999992</v>
      </c>
      <c r="R69" s="164"/>
      <c r="S69" s="79">
        <v>9.07</v>
      </c>
      <c r="T69" s="80">
        <v>18.690000000000001</v>
      </c>
    </row>
    <row r="70" spans="6:20" ht="15" customHeight="1">
      <c r="F70" s="177"/>
      <c r="G70" s="121"/>
      <c r="H70" s="124"/>
      <c r="I70" s="81">
        <f t="shared" si="1"/>
        <v>9.0187000000000008</v>
      </c>
      <c r="J70" s="82">
        <f t="shared" si="2"/>
        <v>9.5088000000000008</v>
      </c>
      <c r="K70" s="13">
        <f t="shared" si="3"/>
        <v>7.8386988716241113E-2</v>
      </c>
      <c r="M70" s="127"/>
      <c r="N70" s="130"/>
      <c r="O70" s="81">
        <v>9.5088000000000008</v>
      </c>
      <c r="P70" s="82">
        <v>9.0187000000000008</v>
      </c>
      <c r="R70" s="162" t="str">
        <f>B22</f>
        <v>#19</v>
      </c>
      <c r="S70" s="79">
        <v>10.09</v>
      </c>
      <c r="T70" s="80">
        <v>19.71</v>
      </c>
    </row>
    <row r="71" spans="6:20" ht="15" customHeight="1">
      <c r="F71" s="177"/>
      <c r="G71" s="121"/>
      <c r="H71" s="125"/>
      <c r="I71" s="81">
        <f t="shared" ref="I71:I134" si="4">IF(P71=0,"8.98",P71)</f>
        <v>8.9844000000000008</v>
      </c>
      <c r="J71" s="82">
        <f t="shared" ref="J71:J134" si="5">IF(O71=0,"9.515",O71)</f>
        <v>9.5611999999999995</v>
      </c>
      <c r="K71" s="13">
        <f t="shared" ref="K71:K134" si="6">2*SQRT(((ABS(I71)-$G$2)*(ABS(I71)-$G$2))+((ABS(J71)-$G$3)*(ABS(J71)-$G$3)))</f>
        <v>9.2818101682805437E-2</v>
      </c>
      <c r="M71" s="127"/>
      <c r="N71" s="131"/>
      <c r="O71" s="81">
        <v>9.5611999999999995</v>
      </c>
      <c r="P71" s="82">
        <v>8.9844000000000008</v>
      </c>
      <c r="R71" s="163"/>
      <c r="S71" s="79">
        <v>8.9</v>
      </c>
      <c r="T71" s="80">
        <v>17.82</v>
      </c>
    </row>
    <row r="72" spans="6:20" ht="15" customHeight="1">
      <c r="F72" s="177"/>
      <c r="G72" s="121"/>
      <c r="H72" s="132">
        <v>3</v>
      </c>
      <c r="I72" s="81">
        <f t="shared" si="4"/>
        <v>8.9818999999999996</v>
      </c>
      <c r="J72" s="82">
        <f t="shared" si="5"/>
        <v>9.5620999999999992</v>
      </c>
      <c r="K72" s="13">
        <f t="shared" si="6"/>
        <v>9.4276614279467291E-2</v>
      </c>
      <c r="M72" s="127"/>
      <c r="N72" s="133">
        <v>3</v>
      </c>
      <c r="O72" s="81">
        <v>9.5620999999999992</v>
      </c>
      <c r="P72" s="82">
        <v>8.9818999999999996</v>
      </c>
      <c r="R72" s="163"/>
      <c r="S72" s="79">
        <v>7.58</v>
      </c>
      <c r="T72" s="80">
        <v>22.25</v>
      </c>
    </row>
    <row r="73" spans="6:20" ht="15.75" customHeight="1" thickBot="1">
      <c r="F73" s="177"/>
      <c r="G73" s="121"/>
      <c r="H73" s="124"/>
      <c r="I73" s="81">
        <f t="shared" si="4"/>
        <v>8.9835999999999991</v>
      </c>
      <c r="J73" s="82">
        <f t="shared" si="5"/>
        <v>9.5275999999999996</v>
      </c>
      <c r="K73" s="13">
        <f t="shared" si="6"/>
        <v>2.6208395601407346E-2</v>
      </c>
      <c r="M73" s="127"/>
      <c r="N73" s="130"/>
      <c r="O73" s="81">
        <v>9.5275999999999996</v>
      </c>
      <c r="P73" s="82">
        <v>8.9835999999999991</v>
      </c>
      <c r="R73" s="164"/>
      <c r="S73" s="79">
        <v>9.33</v>
      </c>
      <c r="T73" s="80">
        <v>17.64</v>
      </c>
    </row>
    <row r="74" spans="6:20" ht="15" customHeight="1">
      <c r="F74" s="177"/>
      <c r="G74" s="121"/>
      <c r="H74" s="125"/>
      <c r="I74" s="81">
        <f t="shared" si="4"/>
        <v>8.9947999999999997</v>
      </c>
      <c r="J74" s="82">
        <f t="shared" si="5"/>
        <v>9.5515000000000008</v>
      </c>
      <c r="K74" s="13">
        <f t="shared" si="6"/>
        <v>7.8772837958270683E-2</v>
      </c>
      <c r="M74" s="127"/>
      <c r="N74" s="131"/>
      <c r="O74" s="81">
        <v>9.5515000000000008</v>
      </c>
      <c r="P74" s="82">
        <v>8.9947999999999997</v>
      </c>
      <c r="R74" s="162" t="str">
        <f>B23</f>
        <v>#20</v>
      </c>
      <c r="S74" s="79">
        <v>11</v>
      </c>
      <c r="T74" s="80">
        <v>23.05</v>
      </c>
    </row>
    <row r="75" spans="6:20" ht="15" customHeight="1">
      <c r="F75" s="177"/>
      <c r="G75" s="121"/>
      <c r="H75" s="132">
        <v>4</v>
      </c>
      <c r="I75" s="81">
        <f t="shared" si="4"/>
        <v>8.9926999999999992</v>
      </c>
      <c r="J75" s="82">
        <f t="shared" si="5"/>
        <v>9.5411000000000001</v>
      </c>
      <c r="K75" s="13">
        <f t="shared" si="6"/>
        <v>5.8051701094798167E-2</v>
      </c>
      <c r="M75" s="127"/>
      <c r="N75" s="133">
        <v>4</v>
      </c>
      <c r="O75" s="81">
        <v>9.5411000000000001</v>
      </c>
      <c r="P75" s="82">
        <v>8.9926999999999992</v>
      </c>
      <c r="R75" s="163"/>
      <c r="S75" s="79">
        <v>9.7100000000000009</v>
      </c>
      <c r="T75" s="80">
        <v>18.440000000000001</v>
      </c>
    </row>
    <row r="76" spans="6:20" ht="15" customHeight="1">
      <c r="F76" s="177"/>
      <c r="G76" s="121"/>
      <c r="H76" s="124"/>
      <c r="I76" s="81">
        <f t="shared" si="4"/>
        <v>8.9799000000000007</v>
      </c>
      <c r="J76" s="82">
        <f t="shared" si="5"/>
        <v>9.5198999999999998</v>
      </c>
      <c r="K76" s="13">
        <f t="shared" si="6"/>
        <v>9.8020406038727449E-3</v>
      </c>
      <c r="M76" s="127"/>
      <c r="N76" s="130"/>
      <c r="O76" s="81">
        <v>9.5198999999999998</v>
      </c>
      <c r="P76" s="82">
        <v>8.9799000000000007</v>
      </c>
      <c r="R76" s="163"/>
      <c r="S76" s="79">
        <v>9.2100000000000009</v>
      </c>
      <c r="T76" s="80">
        <v>21.59</v>
      </c>
    </row>
    <row r="77" spans="6:20" ht="15.75" customHeight="1" thickBot="1">
      <c r="F77" s="178"/>
      <c r="G77" s="122"/>
      <c r="H77" s="134"/>
      <c r="I77" s="83">
        <f t="shared" si="4"/>
        <v>8.9632000000000005</v>
      </c>
      <c r="J77" s="84">
        <f t="shared" si="5"/>
        <v>9.4936000000000007</v>
      </c>
      <c r="K77" s="16">
        <f t="shared" si="6"/>
        <v>5.4413233684462887E-2</v>
      </c>
      <c r="M77" s="128"/>
      <c r="N77" s="135"/>
      <c r="O77" s="83">
        <v>9.4936000000000007</v>
      </c>
      <c r="P77" s="84">
        <v>8.9632000000000005</v>
      </c>
      <c r="R77" s="164"/>
      <c r="S77" s="79">
        <v>9.6300000000000008</v>
      </c>
      <c r="T77" s="80">
        <v>21.6</v>
      </c>
    </row>
    <row r="78" spans="6:20" ht="15" customHeight="1">
      <c r="F78" s="176" t="str">
        <f>C12</f>
        <v>VSY832ZN9P09</v>
      </c>
      <c r="G78" s="120" t="str">
        <f>B12</f>
        <v>#08</v>
      </c>
      <c r="H78" s="123">
        <v>1</v>
      </c>
      <c r="I78" s="77">
        <f t="shared" si="4"/>
        <v>8.9812999999999992</v>
      </c>
      <c r="J78" s="78">
        <f t="shared" si="5"/>
        <v>9.4928000000000008</v>
      </c>
      <c r="K78" s="4">
        <f t="shared" si="6"/>
        <v>4.447606097666415E-2</v>
      </c>
      <c r="M78" s="126" t="str">
        <f>B12</f>
        <v>#08</v>
      </c>
      <c r="N78" s="130">
        <v>1</v>
      </c>
      <c r="O78" s="77">
        <v>9.4928000000000008</v>
      </c>
      <c r="P78" s="78">
        <v>8.9812999999999992</v>
      </c>
      <c r="R78" s="162" t="str">
        <f>B24</f>
        <v>#21</v>
      </c>
      <c r="S78" s="79">
        <v>9.91</v>
      </c>
      <c r="T78" s="80">
        <v>15.81</v>
      </c>
    </row>
    <row r="79" spans="6:20" ht="15" customHeight="1">
      <c r="F79" s="177"/>
      <c r="G79" s="121"/>
      <c r="H79" s="124"/>
      <c r="I79" s="81">
        <f t="shared" si="4"/>
        <v>8.9458000000000002</v>
      </c>
      <c r="J79" s="82">
        <f t="shared" si="5"/>
        <v>9.5185999999999993</v>
      </c>
      <c r="K79" s="13">
        <f t="shared" si="6"/>
        <v>6.877790342835427E-2</v>
      </c>
      <c r="M79" s="127"/>
      <c r="N79" s="130"/>
      <c r="O79" s="81">
        <v>9.5185999999999993</v>
      </c>
      <c r="P79" s="82">
        <v>8.9458000000000002</v>
      </c>
      <c r="R79" s="163"/>
      <c r="S79" s="79">
        <v>9.35</v>
      </c>
      <c r="T79" s="80">
        <v>18.28</v>
      </c>
    </row>
    <row r="80" spans="6:20" ht="15" customHeight="1">
      <c r="F80" s="177"/>
      <c r="G80" s="121"/>
      <c r="H80" s="125"/>
      <c r="I80" s="81">
        <f t="shared" si="4"/>
        <v>8.9491999999999994</v>
      </c>
      <c r="J80" s="82">
        <f t="shared" si="5"/>
        <v>9.5069999999999997</v>
      </c>
      <c r="K80" s="13">
        <f t="shared" si="6"/>
        <v>6.3644009930238651E-2</v>
      </c>
      <c r="M80" s="127"/>
      <c r="N80" s="131"/>
      <c r="O80" s="81">
        <v>9.5069999999999997</v>
      </c>
      <c r="P80" s="82">
        <v>8.9491999999999994</v>
      </c>
      <c r="R80" s="163"/>
      <c r="S80" s="79">
        <v>6.7</v>
      </c>
      <c r="T80" s="80">
        <v>16.02</v>
      </c>
    </row>
    <row r="81" spans="6:20" ht="15.75" customHeight="1" thickBot="1">
      <c r="F81" s="177"/>
      <c r="G81" s="121"/>
      <c r="H81" s="132">
        <v>2</v>
      </c>
      <c r="I81" s="81">
        <f t="shared" si="4"/>
        <v>9.0124999999999993</v>
      </c>
      <c r="J81" s="82">
        <f t="shared" si="5"/>
        <v>9.5140999999999991</v>
      </c>
      <c r="K81" s="13">
        <f t="shared" si="6"/>
        <v>6.5024918300600074E-2</v>
      </c>
      <c r="M81" s="127"/>
      <c r="N81" s="133">
        <v>2</v>
      </c>
      <c r="O81" s="81">
        <v>9.5140999999999991</v>
      </c>
      <c r="P81" s="82">
        <v>9.0124999999999993</v>
      </c>
      <c r="R81" s="164"/>
      <c r="S81" s="79">
        <v>8.92</v>
      </c>
      <c r="T81" s="80">
        <v>15.69</v>
      </c>
    </row>
    <row r="82" spans="6:20" ht="15" customHeight="1">
      <c r="F82" s="177"/>
      <c r="G82" s="121"/>
      <c r="H82" s="124"/>
      <c r="I82" s="81">
        <f t="shared" si="4"/>
        <v>8.9807000000000006</v>
      </c>
      <c r="J82" s="82">
        <f t="shared" si="5"/>
        <v>9.5193999999999992</v>
      </c>
      <c r="K82" s="13">
        <f t="shared" si="6"/>
        <v>8.9106677639755206E-3</v>
      </c>
      <c r="M82" s="127"/>
      <c r="N82" s="130"/>
      <c r="O82" s="81">
        <v>9.5193999999999992</v>
      </c>
      <c r="P82" s="82">
        <v>8.9807000000000006</v>
      </c>
      <c r="R82" s="162" t="str">
        <f>B25</f>
        <v>#22</v>
      </c>
      <c r="S82" s="79">
        <v>8.34</v>
      </c>
      <c r="T82" s="80">
        <v>19.14</v>
      </c>
    </row>
    <row r="83" spans="6:20" ht="15" customHeight="1">
      <c r="F83" s="177"/>
      <c r="G83" s="121"/>
      <c r="H83" s="125"/>
      <c r="I83" s="81">
        <f t="shared" si="4"/>
        <v>8.9647000000000006</v>
      </c>
      <c r="J83" s="82">
        <f t="shared" si="5"/>
        <v>9.4932999999999996</v>
      </c>
      <c r="K83" s="13">
        <f t="shared" si="6"/>
        <v>5.3102918940489019E-2</v>
      </c>
      <c r="M83" s="127"/>
      <c r="N83" s="131"/>
      <c r="O83" s="81">
        <v>9.4932999999999996</v>
      </c>
      <c r="P83" s="82">
        <v>8.9647000000000006</v>
      </c>
      <c r="R83" s="163"/>
      <c r="S83" s="79">
        <v>9.89</v>
      </c>
      <c r="T83" s="80">
        <v>19.13</v>
      </c>
    </row>
    <row r="84" spans="6:20" ht="15" customHeight="1">
      <c r="F84" s="177"/>
      <c r="G84" s="121"/>
      <c r="H84" s="132">
        <v>3</v>
      </c>
      <c r="I84" s="81">
        <f t="shared" si="4"/>
        <v>8.9811999999999994</v>
      </c>
      <c r="J84" s="82">
        <f t="shared" si="5"/>
        <v>9.5227000000000004</v>
      </c>
      <c r="K84" s="13">
        <f t="shared" si="6"/>
        <v>1.5585891055694539E-2</v>
      </c>
      <c r="M84" s="127"/>
      <c r="N84" s="133">
        <v>3</v>
      </c>
      <c r="O84" s="81">
        <v>9.5227000000000004</v>
      </c>
      <c r="P84" s="82">
        <v>8.9811999999999994</v>
      </c>
      <c r="R84" s="163"/>
      <c r="S84" s="79">
        <v>6.27</v>
      </c>
      <c r="T84" s="80">
        <v>20.54</v>
      </c>
    </row>
    <row r="85" spans="6:20" ht="15.75" customHeight="1" thickBot="1">
      <c r="F85" s="177"/>
      <c r="G85" s="121"/>
      <c r="H85" s="124"/>
      <c r="I85" s="81">
        <f t="shared" si="4"/>
        <v>9.0070999999999994</v>
      </c>
      <c r="J85" s="82">
        <f t="shared" si="5"/>
        <v>9.5100999999999996</v>
      </c>
      <c r="K85" s="13">
        <f t="shared" si="6"/>
        <v>5.5078852566114937E-2</v>
      </c>
      <c r="M85" s="127"/>
      <c r="N85" s="130"/>
      <c r="O85" s="81">
        <v>9.5100999999999996</v>
      </c>
      <c r="P85" s="82">
        <v>9.0070999999999994</v>
      </c>
      <c r="R85" s="164"/>
      <c r="S85" s="79">
        <v>7.57</v>
      </c>
      <c r="T85" s="80">
        <v>22.23</v>
      </c>
    </row>
    <row r="86" spans="6:20" ht="15" customHeight="1">
      <c r="F86" s="177"/>
      <c r="G86" s="121"/>
      <c r="H86" s="125"/>
      <c r="I86" s="81">
        <f t="shared" si="4"/>
        <v>8.9666999999999994</v>
      </c>
      <c r="J86" s="82">
        <f t="shared" si="5"/>
        <v>9.5348000000000006</v>
      </c>
      <c r="K86" s="13">
        <f t="shared" si="6"/>
        <v>4.7704507124590546E-2</v>
      </c>
      <c r="M86" s="127"/>
      <c r="N86" s="131"/>
      <c r="O86" s="81">
        <v>9.5348000000000006</v>
      </c>
      <c r="P86" s="82">
        <v>8.9666999999999994</v>
      </c>
      <c r="R86" s="162" t="str">
        <f>B26</f>
        <v>#23</v>
      </c>
      <c r="S86" s="79">
        <v>8.25</v>
      </c>
      <c r="T86" s="80">
        <v>21.76</v>
      </c>
    </row>
    <row r="87" spans="6:20" ht="15" customHeight="1">
      <c r="F87" s="177"/>
      <c r="G87" s="121"/>
      <c r="H87" s="132">
        <v>4</v>
      </c>
      <c r="I87" s="81">
        <f t="shared" si="4"/>
        <v>8.9896999999999991</v>
      </c>
      <c r="J87" s="82">
        <f t="shared" si="5"/>
        <v>9.5132999999999992</v>
      </c>
      <c r="K87" s="13">
        <f t="shared" si="6"/>
        <v>1.9695684806574219E-2</v>
      </c>
      <c r="M87" s="127"/>
      <c r="N87" s="133">
        <v>4</v>
      </c>
      <c r="O87" s="81">
        <v>9.5132999999999992</v>
      </c>
      <c r="P87" s="82">
        <v>8.9896999999999991</v>
      </c>
      <c r="R87" s="163"/>
      <c r="S87" s="79">
        <v>10.3</v>
      </c>
      <c r="T87" s="80">
        <v>18.29</v>
      </c>
    </row>
    <row r="88" spans="6:20" ht="15" customHeight="1">
      <c r="F88" s="177"/>
      <c r="G88" s="121"/>
      <c r="H88" s="124"/>
      <c r="I88" s="81">
        <f t="shared" si="4"/>
        <v>8.9672000000000001</v>
      </c>
      <c r="J88" s="82">
        <f t="shared" si="5"/>
        <v>9.5426000000000002</v>
      </c>
      <c r="K88" s="13">
        <f t="shared" si="6"/>
        <v>6.0847349983380171E-2</v>
      </c>
      <c r="M88" s="127"/>
      <c r="N88" s="130"/>
      <c r="O88" s="81">
        <v>9.5426000000000002</v>
      </c>
      <c r="P88" s="82">
        <v>8.9672000000000001</v>
      </c>
      <c r="R88" s="163"/>
      <c r="S88" s="79">
        <v>10.25</v>
      </c>
      <c r="T88" s="80">
        <v>22.6</v>
      </c>
    </row>
    <row r="89" spans="6:20" ht="15.75" customHeight="1" thickBot="1">
      <c r="F89" s="178"/>
      <c r="G89" s="122"/>
      <c r="H89" s="134"/>
      <c r="I89" s="83">
        <f t="shared" si="4"/>
        <v>8.9497</v>
      </c>
      <c r="J89" s="84">
        <f t="shared" si="5"/>
        <v>9.5319000000000003</v>
      </c>
      <c r="K89" s="16">
        <f t="shared" si="6"/>
        <v>6.9388759896686913E-2</v>
      </c>
      <c r="M89" s="128"/>
      <c r="N89" s="130"/>
      <c r="O89" s="83">
        <v>9.5319000000000003</v>
      </c>
      <c r="P89" s="84">
        <v>8.9497</v>
      </c>
      <c r="R89" s="164"/>
      <c r="S89" s="79">
        <v>7.16</v>
      </c>
      <c r="T89" s="80">
        <v>17.670000000000002</v>
      </c>
    </row>
    <row r="90" spans="6:20" ht="15" customHeight="1">
      <c r="F90" s="176" t="str">
        <f>C13</f>
        <v>VSY841ZN9NBE</v>
      </c>
      <c r="G90" s="120" t="str">
        <f>B13</f>
        <v>#09</v>
      </c>
      <c r="H90" s="123">
        <v>1</v>
      </c>
      <c r="I90" s="77">
        <f t="shared" si="4"/>
        <v>9.0191999999999997</v>
      </c>
      <c r="J90" s="78">
        <f t="shared" si="5"/>
        <v>9.5089000000000006</v>
      </c>
      <c r="K90" s="4">
        <f t="shared" si="6"/>
        <v>7.9343556764237391E-2</v>
      </c>
      <c r="M90" s="126" t="str">
        <f>B13</f>
        <v>#09</v>
      </c>
      <c r="N90" s="129">
        <v>1</v>
      </c>
      <c r="O90" s="77">
        <v>9.5089000000000006</v>
      </c>
      <c r="P90" s="78">
        <v>9.0191999999999997</v>
      </c>
      <c r="R90" s="162" t="str">
        <f>B27</f>
        <v>#24</v>
      </c>
      <c r="S90" s="79">
        <v>10.81</v>
      </c>
      <c r="T90" s="80">
        <v>16</v>
      </c>
    </row>
    <row r="91" spans="6:20" ht="15" customHeight="1">
      <c r="F91" s="177"/>
      <c r="G91" s="121"/>
      <c r="H91" s="124"/>
      <c r="I91" s="81">
        <f t="shared" si="4"/>
        <v>8.9850999999999992</v>
      </c>
      <c r="J91" s="82">
        <f t="shared" si="5"/>
        <v>9.5620999999999992</v>
      </c>
      <c r="K91" s="13">
        <f t="shared" si="6"/>
        <v>9.4750620050738546E-2</v>
      </c>
      <c r="M91" s="127"/>
      <c r="N91" s="130"/>
      <c r="O91" s="81">
        <v>9.5620999999999992</v>
      </c>
      <c r="P91" s="82">
        <v>8.9850999999999992</v>
      </c>
      <c r="R91" s="163"/>
      <c r="S91" s="79">
        <v>8.73</v>
      </c>
      <c r="T91" s="80">
        <v>16.75</v>
      </c>
    </row>
    <row r="92" spans="6:20" ht="15" customHeight="1">
      <c r="F92" s="177"/>
      <c r="G92" s="121"/>
      <c r="H92" s="125"/>
      <c r="I92" s="81">
        <f t="shared" si="4"/>
        <v>8.9817999999999998</v>
      </c>
      <c r="J92" s="82">
        <f t="shared" si="5"/>
        <v>9.5619999999999994</v>
      </c>
      <c r="K92" s="13">
        <f t="shared" si="6"/>
        <v>9.4068910911095094E-2</v>
      </c>
      <c r="M92" s="127"/>
      <c r="N92" s="131"/>
      <c r="O92" s="81">
        <v>9.5619999999999994</v>
      </c>
      <c r="P92" s="82">
        <v>8.9817999999999998</v>
      </c>
      <c r="R92" s="163"/>
      <c r="S92" s="79">
        <v>10.23</v>
      </c>
      <c r="T92" s="80">
        <v>23.24</v>
      </c>
    </row>
    <row r="93" spans="6:20" ht="15.75" customHeight="1" thickBot="1">
      <c r="F93" s="177"/>
      <c r="G93" s="121"/>
      <c r="H93" s="132">
        <v>2</v>
      </c>
      <c r="I93" s="81">
        <f t="shared" si="4"/>
        <v>8.9817</v>
      </c>
      <c r="J93" s="82">
        <f t="shared" si="5"/>
        <v>9.5259999999999998</v>
      </c>
      <c r="K93" s="13">
        <f t="shared" si="6"/>
        <v>2.2261176967984575E-2</v>
      </c>
      <c r="M93" s="127"/>
      <c r="N93" s="133">
        <v>2</v>
      </c>
      <c r="O93" s="81">
        <v>9.5259999999999998</v>
      </c>
      <c r="P93" s="82">
        <v>8.9817</v>
      </c>
      <c r="R93" s="164"/>
      <c r="S93" s="79">
        <v>6.26</v>
      </c>
      <c r="T93" s="80">
        <v>20.8</v>
      </c>
    </row>
    <row r="94" spans="6:20" ht="15" customHeight="1">
      <c r="F94" s="177"/>
      <c r="G94" s="121"/>
      <c r="H94" s="124"/>
      <c r="I94" s="81">
        <f t="shared" si="4"/>
        <v>8.9953000000000003</v>
      </c>
      <c r="J94" s="82">
        <f t="shared" si="5"/>
        <v>9.5518999999999998</v>
      </c>
      <c r="K94" s="13">
        <f t="shared" si="6"/>
        <v>7.9892427676218278E-2</v>
      </c>
      <c r="M94" s="127"/>
      <c r="N94" s="130"/>
      <c r="O94" s="81">
        <v>9.5518999999999998</v>
      </c>
      <c r="P94" s="82">
        <v>8.9953000000000003</v>
      </c>
      <c r="R94" s="162" t="str">
        <f>B28</f>
        <v>#28</v>
      </c>
      <c r="S94" s="79">
        <v>8.6999999999999993</v>
      </c>
      <c r="T94" s="80">
        <v>22.99</v>
      </c>
    </row>
    <row r="95" spans="6:20" ht="15" customHeight="1">
      <c r="F95" s="177"/>
      <c r="G95" s="121"/>
      <c r="H95" s="125"/>
      <c r="I95" s="81">
        <f t="shared" si="4"/>
        <v>8.9924999999999997</v>
      </c>
      <c r="J95" s="82">
        <f t="shared" si="5"/>
        <v>9.5408000000000008</v>
      </c>
      <c r="K95" s="13">
        <f t="shared" si="6"/>
        <v>5.7337247928375357E-2</v>
      </c>
      <c r="M95" s="127"/>
      <c r="N95" s="131"/>
      <c r="O95" s="81">
        <v>9.5408000000000008</v>
      </c>
      <c r="P95" s="82">
        <v>8.9924999999999997</v>
      </c>
      <c r="R95" s="163"/>
      <c r="S95" s="79">
        <v>6.62</v>
      </c>
      <c r="T95" s="80">
        <v>17.91</v>
      </c>
    </row>
    <row r="96" spans="6:20" ht="15" customHeight="1">
      <c r="F96" s="177"/>
      <c r="G96" s="121"/>
      <c r="H96" s="132">
        <v>3</v>
      </c>
      <c r="I96" s="81">
        <f t="shared" si="4"/>
        <v>8.9797999999999991</v>
      </c>
      <c r="J96" s="82">
        <f t="shared" si="5"/>
        <v>9.5198999999999998</v>
      </c>
      <c r="K96" s="13">
        <f t="shared" si="6"/>
        <v>9.8081598681899682E-3</v>
      </c>
      <c r="M96" s="127"/>
      <c r="N96" s="133">
        <v>3</v>
      </c>
      <c r="O96" s="81">
        <v>9.5198999999999998</v>
      </c>
      <c r="P96" s="82">
        <v>8.9797999999999991</v>
      </c>
      <c r="R96" s="163"/>
      <c r="S96" s="79">
        <v>10.24</v>
      </c>
      <c r="T96" s="80">
        <v>21.69</v>
      </c>
    </row>
    <row r="97" spans="6:20" ht="15" customHeight="1" thickBot="1">
      <c r="F97" s="177"/>
      <c r="G97" s="121"/>
      <c r="H97" s="124"/>
      <c r="I97" s="81">
        <f t="shared" si="4"/>
        <v>8.9634</v>
      </c>
      <c r="J97" s="82">
        <f t="shared" si="5"/>
        <v>9.4939999999999998</v>
      </c>
      <c r="K97" s="13">
        <f t="shared" si="6"/>
        <v>5.3537276733134131E-2</v>
      </c>
      <c r="M97" s="127"/>
      <c r="N97" s="130"/>
      <c r="O97" s="81">
        <v>9.4939999999999998</v>
      </c>
      <c r="P97" s="82">
        <v>8.9634</v>
      </c>
      <c r="R97" s="164"/>
      <c r="S97" s="79">
        <v>10.24</v>
      </c>
      <c r="T97" s="80">
        <v>21.31</v>
      </c>
    </row>
    <row r="98" spans="6:20" ht="15" customHeight="1">
      <c r="F98" s="177"/>
      <c r="G98" s="121"/>
      <c r="H98" s="125"/>
      <c r="I98" s="81">
        <f t="shared" si="4"/>
        <v>8.9787999999999997</v>
      </c>
      <c r="J98" s="82">
        <f t="shared" si="5"/>
        <v>9.4910999999999994</v>
      </c>
      <c r="K98" s="13">
        <f t="shared" si="6"/>
        <v>4.7860213121132526E-2</v>
      </c>
      <c r="M98" s="127"/>
      <c r="N98" s="131"/>
      <c r="O98" s="81">
        <v>9.4910999999999994</v>
      </c>
      <c r="P98" s="82">
        <v>8.9787999999999997</v>
      </c>
      <c r="R98" s="162" t="str">
        <f>B29</f>
        <v>#29</v>
      </c>
      <c r="S98" s="79">
        <v>7.96</v>
      </c>
      <c r="T98" s="80">
        <v>19.579999999999998</v>
      </c>
    </row>
    <row r="99" spans="6:20" ht="15" customHeight="1">
      <c r="F99" s="177"/>
      <c r="G99" s="121"/>
      <c r="H99" s="132">
        <v>4</v>
      </c>
      <c r="I99" s="81">
        <f t="shared" si="4"/>
        <v>8.9464000000000006</v>
      </c>
      <c r="J99" s="82">
        <f t="shared" si="5"/>
        <v>9.5190999999999999</v>
      </c>
      <c r="K99" s="13">
        <f t="shared" si="6"/>
        <v>6.7698449022115262E-2</v>
      </c>
      <c r="M99" s="127"/>
      <c r="N99" s="133">
        <v>4</v>
      </c>
      <c r="O99" s="81">
        <v>9.5190999999999999</v>
      </c>
      <c r="P99" s="82">
        <v>8.9464000000000006</v>
      </c>
      <c r="R99" s="163"/>
      <c r="S99" s="79">
        <v>9.84</v>
      </c>
      <c r="T99" s="80">
        <v>20.38</v>
      </c>
    </row>
    <row r="100" spans="6:20" ht="15" customHeight="1">
      <c r="F100" s="177"/>
      <c r="G100" s="121"/>
      <c r="H100" s="124"/>
      <c r="I100" s="81">
        <f t="shared" si="4"/>
        <v>8.9492999999999991</v>
      </c>
      <c r="J100" s="82">
        <f t="shared" si="5"/>
        <v>9.5068999999999999</v>
      </c>
      <c r="K100" s="13">
        <f t="shared" si="6"/>
        <v>6.3501181091380948E-2</v>
      </c>
      <c r="M100" s="127"/>
      <c r="N100" s="130"/>
      <c r="O100" s="81">
        <v>9.5068999999999999</v>
      </c>
      <c r="P100" s="82">
        <v>8.9492999999999991</v>
      </c>
      <c r="R100" s="163"/>
      <c r="S100" s="79">
        <v>6.49</v>
      </c>
      <c r="T100" s="80">
        <v>17.39</v>
      </c>
    </row>
    <row r="101" spans="6:20" ht="15.75" customHeight="1" thickBot="1">
      <c r="F101" s="178"/>
      <c r="G101" s="122"/>
      <c r="H101" s="134"/>
      <c r="I101" s="83">
        <f t="shared" si="4"/>
        <v>9.0127000000000006</v>
      </c>
      <c r="J101" s="84">
        <f t="shared" si="5"/>
        <v>9.5137</v>
      </c>
      <c r="K101" s="16">
        <f t="shared" si="6"/>
        <v>6.5451661552630214E-2</v>
      </c>
      <c r="M101" s="128"/>
      <c r="N101" s="135"/>
      <c r="O101" s="83">
        <v>9.5137</v>
      </c>
      <c r="P101" s="84">
        <v>9.0127000000000006</v>
      </c>
      <c r="R101" s="164"/>
      <c r="S101" s="79">
        <v>10.119999999999999</v>
      </c>
      <c r="T101" s="80">
        <v>17.8</v>
      </c>
    </row>
    <row r="102" spans="6:20" ht="15" customHeight="1">
      <c r="F102" s="176" t="str">
        <f>C14</f>
        <v>VSY832ZN9P13</v>
      </c>
      <c r="G102" s="120" t="str">
        <f>B14</f>
        <v>#10</v>
      </c>
      <c r="H102" s="123">
        <v>1</v>
      </c>
      <c r="I102" s="77">
        <f t="shared" si="4"/>
        <v>8.9807000000000006</v>
      </c>
      <c r="J102" s="78">
        <f t="shared" si="5"/>
        <v>9.5192999999999994</v>
      </c>
      <c r="K102" s="4">
        <f t="shared" si="6"/>
        <v>8.7132083643145838E-3</v>
      </c>
      <c r="M102" s="126" t="str">
        <f>B14</f>
        <v>#10</v>
      </c>
      <c r="N102" s="130">
        <v>1</v>
      </c>
      <c r="O102" s="77">
        <v>9.5192999999999994</v>
      </c>
      <c r="P102" s="78">
        <v>8.9807000000000006</v>
      </c>
      <c r="R102" s="162" t="str">
        <f>B30</f>
        <v>#30</v>
      </c>
      <c r="S102" s="79">
        <v>8.85</v>
      </c>
      <c r="T102" s="80">
        <v>18.899999999999999</v>
      </c>
    </row>
    <row r="103" spans="6:20" ht="15" customHeight="1">
      <c r="F103" s="177"/>
      <c r="G103" s="121"/>
      <c r="H103" s="124"/>
      <c r="I103" s="81">
        <f t="shared" si="4"/>
        <v>8.9641999999999999</v>
      </c>
      <c r="J103" s="82">
        <f t="shared" si="5"/>
        <v>9.4931000000000001</v>
      </c>
      <c r="K103" s="13">
        <f t="shared" si="6"/>
        <v>5.4009258465564439E-2</v>
      </c>
      <c r="M103" s="127"/>
      <c r="N103" s="130"/>
      <c r="O103" s="81">
        <v>9.4931000000000001</v>
      </c>
      <c r="P103" s="82">
        <v>8.9641999999999999</v>
      </c>
      <c r="R103" s="163"/>
      <c r="S103" s="79">
        <v>7.82</v>
      </c>
      <c r="T103" s="80">
        <v>19.25</v>
      </c>
    </row>
    <row r="104" spans="6:20" ht="15" customHeight="1">
      <c r="F104" s="177"/>
      <c r="G104" s="121"/>
      <c r="H104" s="125"/>
      <c r="I104" s="81">
        <f t="shared" si="4"/>
        <v>8.9809999999999999</v>
      </c>
      <c r="J104" s="82">
        <f t="shared" si="5"/>
        <v>9.5225000000000009</v>
      </c>
      <c r="K104" s="13">
        <f t="shared" si="6"/>
        <v>1.5132745950421973E-2</v>
      </c>
      <c r="M104" s="127"/>
      <c r="N104" s="131"/>
      <c r="O104" s="81">
        <v>9.5225000000000009</v>
      </c>
      <c r="P104" s="82">
        <v>8.9809999999999999</v>
      </c>
      <c r="R104" s="163"/>
      <c r="S104" s="79">
        <v>8.51</v>
      </c>
      <c r="T104" s="80">
        <v>21.95</v>
      </c>
    </row>
    <row r="105" spans="6:20" ht="15" customHeight="1" thickBot="1">
      <c r="F105" s="177"/>
      <c r="G105" s="121"/>
      <c r="H105" s="132">
        <v>2</v>
      </c>
      <c r="I105" s="81">
        <f t="shared" si="4"/>
        <v>9.0073000000000008</v>
      </c>
      <c r="J105" s="82">
        <f t="shared" si="5"/>
        <v>9.5103000000000009</v>
      </c>
      <c r="K105" s="13">
        <f t="shared" si="6"/>
        <v>5.5403249002202566E-2</v>
      </c>
      <c r="M105" s="127"/>
      <c r="N105" s="133">
        <v>2</v>
      </c>
      <c r="O105" s="81">
        <v>9.5103000000000009</v>
      </c>
      <c r="P105" s="82">
        <v>9.0073000000000008</v>
      </c>
      <c r="R105" s="164"/>
      <c r="S105" s="79">
        <v>7.16</v>
      </c>
      <c r="T105" s="80">
        <v>22.32</v>
      </c>
    </row>
    <row r="106" spans="6:20" ht="15" customHeight="1">
      <c r="F106" s="177"/>
      <c r="G106" s="121"/>
      <c r="H106" s="124"/>
      <c r="I106" s="81">
        <f t="shared" si="4"/>
        <v>9.0083000000000002</v>
      </c>
      <c r="J106" s="82">
        <f t="shared" si="5"/>
        <v>9.5149000000000008</v>
      </c>
      <c r="K106" s="13">
        <f t="shared" si="6"/>
        <v>5.6600353355786989E-2</v>
      </c>
      <c r="M106" s="127"/>
      <c r="N106" s="130"/>
      <c r="O106" s="81">
        <v>9.5149000000000008</v>
      </c>
      <c r="P106" s="82">
        <v>9.0083000000000002</v>
      </c>
      <c r="R106" s="162" t="str">
        <f>B31</f>
        <v>#31</v>
      </c>
      <c r="S106" s="79">
        <v>9.2899999999999991</v>
      </c>
      <c r="T106" s="80">
        <v>22.04</v>
      </c>
    </row>
    <row r="107" spans="6:20" ht="15" customHeight="1">
      <c r="F107" s="177"/>
      <c r="G107" s="121"/>
      <c r="H107" s="125"/>
      <c r="I107" s="81">
        <f t="shared" si="4"/>
        <v>9.0164000000000009</v>
      </c>
      <c r="J107" s="82">
        <f t="shared" si="5"/>
        <v>9.5422999999999991</v>
      </c>
      <c r="K107" s="13">
        <f t="shared" si="6"/>
        <v>9.0999999999998957E-2</v>
      </c>
      <c r="M107" s="127"/>
      <c r="N107" s="131"/>
      <c r="O107" s="81">
        <v>9.5422999999999991</v>
      </c>
      <c r="P107" s="82">
        <v>9.0164000000000009</v>
      </c>
      <c r="R107" s="163"/>
      <c r="S107" s="79">
        <v>6.71</v>
      </c>
      <c r="T107" s="80">
        <v>20.260000000000002</v>
      </c>
    </row>
    <row r="108" spans="6:20" ht="15" customHeight="1">
      <c r="F108" s="177"/>
      <c r="G108" s="121"/>
      <c r="H108" s="132">
        <v>3</v>
      </c>
      <c r="I108" s="81">
        <f t="shared" si="4"/>
        <v>9</v>
      </c>
      <c r="J108" s="82">
        <f t="shared" si="5"/>
        <v>9.5503999999999998</v>
      </c>
      <c r="K108" s="13">
        <f t="shared" si="6"/>
        <v>8.1318140657541532E-2</v>
      </c>
      <c r="M108" s="127"/>
      <c r="N108" s="133">
        <v>3</v>
      </c>
      <c r="O108" s="81">
        <v>9.5503999999999998</v>
      </c>
      <c r="P108" s="82">
        <v>9</v>
      </c>
      <c r="R108" s="163"/>
      <c r="S108" s="79">
        <v>8.69</v>
      </c>
      <c r="T108" s="80">
        <v>17.46</v>
      </c>
    </row>
    <row r="109" spans="6:20" ht="15" customHeight="1" thickBot="1">
      <c r="F109" s="177"/>
      <c r="G109" s="121"/>
      <c r="H109" s="124"/>
      <c r="I109" s="81">
        <f t="shared" si="4"/>
        <v>9.0128000000000004</v>
      </c>
      <c r="J109" s="82">
        <f t="shared" si="5"/>
        <v>9.5115999999999996</v>
      </c>
      <c r="K109" s="13">
        <f t="shared" si="6"/>
        <v>6.5951497329476985E-2</v>
      </c>
      <c r="M109" s="127"/>
      <c r="N109" s="130"/>
      <c r="O109" s="81">
        <v>9.5115999999999996</v>
      </c>
      <c r="P109" s="82">
        <v>9.0128000000000004</v>
      </c>
      <c r="R109" s="164"/>
      <c r="S109" s="79">
        <v>10.19</v>
      </c>
      <c r="T109" s="80">
        <v>20.95</v>
      </c>
    </row>
    <row r="110" spans="6:20" ht="15" customHeight="1">
      <c r="F110" s="177"/>
      <c r="G110" s="121"/>
      <c r="H110" s="125"/>
      <c r="I110" s="81">
        <f t="shared" si="4"/>
        <v>9.0200999999999993</v>
      </c>
      <c r="J110" s="82">
        <f t="shared" si="5"/>
        <v>9.5516000000000005</v>
      </c>
      <c r="K110" s="13">
        <f t="shared" si="6"/>
        <v>0.1085830557683824</v>
      </c>
      <c r="M110" s="127"/>
      <c r="N110" s="131"/>
      <c r="O110" s="81">
        <v>9.5516000000000005</v>
      </c>
      <c r="P110" s="82">
        <v>9.0200999999999993</v>
      </c>
      <c r="R110" s="162" t="str">
        <f>B32</f>
        <v>#32</v>
      </c>
      <c r="S110" s="79">
        <v>8.3699999999999992</v>
      </c>
      <c r="T110" s="80">
        <v>16.079999999999998</v>
      </c>
    </row>
    <row r="111" spans="6:20" ht="15" customHeight="1">
      <c r="F111" s="177"/>
      <c r="G111" s="121"/>
      <c r="H111" s="132">
        <v>4</v>
      </c>
      <c r="I111" s="81">
        <f t="shared" si="4"/>
        <v>9.0089000000000006</v>
      </c>
      <c r="J111" s="82">
        <f t="shared" si="5"/>
        <v>9.5235000000000003</v>
      </c>
      <c r="K111" s="13">
        <f t="shared" si="6"/>
        <v>6.0248153498675919E-2</v>
      </c>
      <c r="M111" s="127"/>
      <c r="N111" s="133">
        <v>4</v>
      </c>
      <c r="O111" s="81">
        <v>9.5235000000000003</v>
      </c>
      <c r="P111" s="82">
        <v>9.0089000000000006</v>
      </c>
      <c r="R111" s="163"/>
      <c r="S111" s="79">
        <v>6.16</v>
      </c>
      <c r="T111" s="80">
        <v>19.11</v>
      </c>
    </row>
    <row r="112" spans="6:20" ht="15" customHeight="1">
      <c r="F112" s="177"/>
      <c r="G112" s="121"/>
      <c r="H112" s="124"/>
      <c r="I112" s="81">
        <f t="shared" si="4"/>
        <v>9.0159000000000002</v>
      </c>
      <c r="J112" s="82">
        <f t="shared" si="5"/>
        <v>9.5467999999999993</v>
      </c>
      <c r="K112" s="13">
        <f t="shared" si="6"/>
        <v>9.5917673032656622E-2</v>
      </c>
      <c r="M112" s="127"/>
      <c r="N112" s="130"/>
      <c r="O112" s="81">
        <v>9.5467999999999993</v>
      </c>
      <c r="P112" s="82">
        <v>9.0159000000000002</v>
      </c>
      <c r="R112" s="163"/>
      <c r="S112" s="79">
        <v>10.25</v>
      </c>
      <c r="T112" s="80">
        <v>18.14</v>
      </c>
    </row>
    <row r="113" spans="6:20" ht="15.75" customHeight="1" thickBot="1">
      <c r="F113" s="178"/>
      <c r="G113" s="122"/>
      <c r="H113" s="134"/>
      <c r="I113" s="83">
        <f t="shared" si="4"/>
        <v>8.9918999999999993</v>
      </c>
      <c r="J113" s="84">
        <f t="shared" si="5"/>
        <v>9.5378000000000007</v>
      </c>
      <c r="K113" s="16">
        <f t="shared" si="6"/>
        <v>5.1437340522230778E-2</v>
      </c>
      <c r="M113" s="128"/>
      <c r="N113" s="130"/>
      <c r="O113" s="83">
        <v>9.5378000000000007</v>
      </c>
      <c r="P113" s="84">
        <v>8.9918999999999993</v>
      </c>
      <c r="R113" s="164"/>
      <c r="S113" s="79">
        <v>8.39</v>
      </c>
      <c r="T113" s="80">
        <v>16.329999999999998</v>
      </c>
    </row>
    <row r="114" spans="6:20" ht="15" customHeight="1">
      <c r="F114" s="176" t="str">
        <f>C15</f>
        <v>VSY832XN9P17</v>
      </c>
      <c r="G114" s="120" t="str">
        <f>B15</f>
        <v>#11</v>
      </c>
      <c r="H114" s="123">
        <v>1</v>
      </c>
      <c r="I114" s="77">
        <f t="shared" si="4"/>
        <v>8.9901999999999997</v>
      </c>
      <c r="J114" s="78">
        <f t="shared" si="5"/>
        <v>9.5475999999999992</v>
      </c>
      <c r="K114" s="4">
        <f t="shared" si="6"/>
        <v>6.8316908595161041E-2</v>
      </c>
      <c r="M114" s="126" t="str">
        <f>B15</f>
        <v>#11</v>
      </c>
      <c r="N114" s="129">
        <v>1</v>
      </c>
      <c r="O114" s="77">
        <v>9.5475999999999992</v>
      </c>
      <c r="P114" s="78">
        <v>8.9901999999999997</v>
      </c>
      <c r="R114" s="162" t="str">
        <f>B33</f>
        <v>#33</v>
      </c>
      <c r="S114" s="79">
        <v>9.58</v>
      </c>
      <c r="T114" s="80">
        <v>19.34</v>
      </c>
    </row>
    <row r="115" spans="6:20" ht="15" customHeight="1">
      <c r="F115" s="177"/>
      <c r="G115" s="121"/>
      <c r="H115" s="124"/>
      <c r="I115" s="81">
        <f t="shared" si="4"/>
        <v>8.9962999999999997</v>
      </c>
      <c r="J115" s="82">
        <f t="shared" si="5"/>
        <v>9.5348000000000006</v>
      </c>
      <c r="K115" s="13">
        <f t="shared" si="6"/>
        <v>5.1292494577666201E-2</v>
      </c>
      <c r="M115" s="127"/>
      <c r="N115" s="130"/>
      <c r="O115" s="81">
        <v>9.5348000000000006</v>
      </c>
      <c r="P115" s="82">
        <v>8.9962999999999997</v>
      </c>
      <c r="R115" s="163"/>
      <c r="S115" s="79">
        <v>10.28</v>
      </c>
      <c r="T115" s="80">
        <v>20.68</v>
      </c>
    </row>
    <row r="116" spans="6:20" ht="15" customHeight="1">
      <c r="F116" s="177"/>
      <c r="G116" s="121"/>
      <c r="H116" s="125"/>
      <c r="I116" s="81">
        <f t="shared" si="4"/>
        <v>9.0068000000000001</v>
      </c>
      <c r="J116" s="82">
        <f t="shared" si="5"/>
        <v>9.5379000000000005</v>
      </c>
      <c r="K116" s="13">
        <f t="shared" si="6"/>
        <v>7.0502482225804811E-2</v>
      </c>
      <c r="M116" s="127"/>
      <c r="N116" s="131"/>
      <c r="O116" s="81">
        <v>9.5379000000000005</v>
      </c>
      <c r="P116" s="82">
        <v>9.0068000000000001</v>
      </c>
      <c r="R116" s="163"/>
      <c r="S116" s="79">
        <v>10.46</v>
      </c>
      <c r="T116" s="80">
        <v>20.61</v>
      </c>
    </row>
    <row r="117" spans="6:20" ht="15" customHeight="1" thickBot="1">
      <c r="F117" s="177"/>
      <c r="G117" s="121"/>
      <c r="H117" s="132">
        <v>2</v>
      </c>
      <c r="I117" s="81">
        <f t="shared" si="4"/>
        <v>9.0127000000000006</v>
      </c>
      <c r="J117" s="82">
        <f t="shared" si="5"/>
        <v>9.5273000000000003</v>
      </c>
      <c r="K117" s="13">
        <f t="shared" si="6"/>
        <v>6.9873600164869293E-2</v>
      </c>
      <c r="M117" s="127"/>
      <c r="N117" s="133">
        <v>2</v>
      </c>
      <c r="O117" s="81">
        <v>9.5273000000000003</v>
      </c>
      <c r="P117" s="82">
        <v>9.0127000000000006</v>
      </c>
      <c r="R117" s="164"/>
      <c r="S117" s="79">
        <v>6.96</v>
      </c>
      <c r="T117" s="80">
        <v>19.2</v>
      </c>
    </row>
    <row r="118" spans="6:20" ht="15" customHeight="1">
      <c r="F118" s="177"/>
      <c r="G118" s="121"/>
      <c r="H118" s="124"/>
      <c r="I118" s="81">
        <f t="shared" si="4"/>
        <v>8.9847999999999999</v>
      </c>
      <c r="J118" s="82">
        <f t="shared" si="5"/>
        <v>9.5311000000000003</v>
      </c>
      <c r="K118" s="13">
        <f t="shared" si="6"/>
        <v>3.3600595232822161E-2</v>
      </c>
      <c r="M118" s="127"/>
      <c r="N118" s="130"/>
      <c r="O118" s="81">
        <v>9.5311000000000003</v>
      </c>
      <c r="P118" s="82">
        <v>8.9847999999999999</v>
      </c>
      <c r="R118" s="162" t="str">
        <f>B34</f>
        <v>#34</v>
      </c>
      <c r="S118" s="79">
        <v>6.77</v>
      </c>
      <c r="T118" s="80">
        <v>20.059999999999999</v>
      </c>
    </row>
    <row r="119" spans="6:20" ht="15" customHeight="1">
      <c r="F119" s="177"/>
      <c r="G119" s="121"/>
      <c r="H119" s="125"/>
      <c r="I119" s="81">
        <f t="shared" si="4"/>
        <v>8.9934999999999992</v>
      </c>
      <c r="J119" s="82">
        <f t="shared" si="5"/>
        <v>9.5245999999999995</v>
      </c>
      <c r="K119" s="13">
        <f t="shared" si="6"/>
        <v>3.3130650461465169E-2</v>
      </c>
      <c r="M119" s="127"/>
      <c r="N119" s="131"/>
      <c r="O119" s="81">
        <v>9.5245999999999995</v>
      </c>
      <c r="P119" s="82">
        <v>8.9934999999999992</v>
      </c>
      <c r="R119" s="163"/>
      <c r="S119" s="79">
        <v>9.6</v>
      </c>
      <c r="T119" s="80">
        <v>21.43</v>
      </c>
    </row>
    <row r="120" spans="6:20" ht="15" customHeight="1">
      <c r="F120" s="177"/>
      <c r="G120" s="121"/>
      <c r="H120" s="132">
        <v>3</v>
      </c>
      <c r="I120" s="81">
        <f t="shared" si="4"/>
        <v>8.9947999999999997</v>
      </c>
      <c r="J120" s="82">
        <f t="shared" si="5"/>
        <v>9.5465999999999998</v>
      </c>
      <c r="K120" s="13">
        <f t="shared" si="6"/>
        <v>6.9788251160203943E-2</v>
      </c>
      <c r="M120" s="127"/>
      <c r="N120" s="133">
        <v>3</v>
      </c>
      <c r="O120" s="81">
        <v>9.5465999999999998</v>
      </c>
      <c r="P120" s="82">
        <v>8.9947999999999997</v>
      </c>
      <c r="R120" s="163"/>
      <c r="S120" s="79">
        <v>7.29</v>
      </c>
      <c r="T120" s="80">
        <v>17.989999999999998</v>
      </c>
    </row>
    <row r="121" spans="6:20" ht="15" customHeight="1" thickBot="1">
      <c r="F121" s="177"/>
      <c r="G121" s="121"/>
      <c r="H121" s="124"/>
      <c r="I121" s="81">
        <f t="shared" si="4"/>
        <v>8.9644999999999992</v>
      </c>
      <c r="J121" s="82">
        <f t="shared" si="5"/>
        <v>9.5143000000000004</v>
      </c>
      <c r="K121" s="13">
        <f t="shared" si="6"/>
        <v>3.1031596800682803E-2</v>
      </c>
      <c r="M121" s="127"/>
      <c r="N121" s="130"/>
      <c r="O121" s="81">
        <v>9.5143000000000004</v>
      </c>
      <c r="P121" s="82">
        <v>8.9644999999999992</v>
      </c>
      <c r="R121" s="164"/>
      <c r="S121" s="79">
        <v>6.42</v>
      </c>
      <c r="T121" s="80">
        <v>18.79</v>
      </c>
    </row>
    <row r="122" spans="6:20" ht="15" customHeight="1">
      <c r="F122" s="177"/>
      <c r="G122" s="121"/>
      <c r="H122" s="125"/>
      <c r="I122" s="81">
        <f t="shared" si="4"/>
        <v>9.0007999999999999</v>
      </c>
      <c r="J122" s="82">
        <f t="shared" si="5"/>
        <v>9.4878</v>
      </c>
      <c r="K122" s="13">
        <f t="shared" si="6"/>
        <v>6.8482990588904891E-2</v>
      </c>
      <c r="M122" s="127"/>
      <c r="N122" s="131"/>
      <c r="O122" s="81">
        <v>9.4878</v>
      </c>
      <c r="P122" s="82">
        <v>9.0007999999999999</v>
      </c>
    </row>
    <row r="123" spans="6:20" ht="15" customHeight="1">
      <c r="F123" s="177"/>
      <c r="G123" s="121"/>
      <c r="H123" s="132">
        <v>4</v>
      </c>
      <c r="I123" s="81">
        <f t="shared" si="4"/>
        <v>8.9718</v>
      </c>
      <c r="J123" s="82">
        <f t="shared" si="5"/>
        <v>9.4940999999999995</v>
      </c>
      <c r="K123" s="13">
        <f t="shared" si="6"/>
        <v>4.4902115763070682E-2</v>
      </c>
      <c r="M123" s="127"/>
      <c r="N123" s="133">
        <v>4</v>
      </c>
      <c r="O123" s="81">
        <v>9.4940999999999995</v>
      </c>
      <c r="P123" s="82">
        <v>8.9718</v>
      </c>
    </row>
    <row r="124" spans="6:20" ht="15" customHeight="1">
      <c r="F124" s="177"/>
      <c r="G124" s="121"/>
      <c r="H124" s="124"/>
      <c r="I124" s="81">
        <f t="shared" si="4"/>
        <v>8.9898000000000007</v>
      </c>
      <c r="J124" s="82">
        <f t="shared" si="5"/>
        <v>9.4913000000000007</v>
      </c>
      <c r="K124" s="13">
        <f t="shared" si="6"/>
        <v>5.1292494577666894E-2</v>
      </c>
      <c r="M124" s="127"/>
      <c r="N124" s="130"/>
      <c r="O124" s="81">
        <v>9.4913000000000007</v>
      </c>
      <c r="P124" s="82">
        <v>8.9898000000000007</v>
      </c>
    </row>
    <row r="125" spans="6:20" ht="15.75" customHeight="1" thickBot="1">
      <c r="F125" s="178"/>
      <c r="G125" s="122"/>
      <c r="H125" s="134"/>
      <c r="I125" s="83">
        <f t="shared" si="4"/>
        <v>8.9791000000000007</v>
      </c>
      <c r="J125" s="84">
        <f t="shared" si="5"/>
        <v>9.5154999999999994</v>
      </c>
      <c r="K125" s="16">
        <f t="shared" si="6"/>
        <v>2.0591260281957067E-3</v>
      </c>
      <c r="M125" s="128"/>
      <c r="N125" s="135"/>
      <c r="O125" s="83">
        <v>9.5154999999999994</v>
      </c>
      <c r="P125" s="84">
        <v>8.9791000000000007</v>
      </c>
    </row>
    <row r="126" spans="6:20" ht="15" customHeight="1">
      <c r="F126" s="176" t="str">
        <f>C16</f>
        <v>VSY832XN9NBF</v>
      </c>
      <c r="G126" s="120" t="str">
        <f>B16</f>
        <v>#12</v>
      </c>
      <c r="H126" s="123">
        <v>1</v>
      </c>
      <c r="I126" s="77">
        <f t="shared" si="4"/>
        <v>8.9779999999999998</v>
      </c>
      <c r="J126" s="78">
        <f t="shared" si="5"/>
        <v>9.5107999999999997</v>
      </c>
      <c r="K126" s="4">
        <f t="shared" si="6"/>
        <v>9.3037626796925506E-3</v>
      </c>
      <c r="M126" s="126" t="str">
        <f>B16</f>
        <v>#12</v>
      </c>
      <c r="N126" s="130">
        <v>1</v>
      </c>
      <c r="O126" s="77">
        <v>9.5107999999999997</v>
      </c>
      <c r="P126" s="78">
        <v>8.9779999999999998</v>
      </c>
    </row>
    <row r="127" spans="6:20" ht="15" customHeight="1">
      <c r="F127" s="177"/>
      <c r="G127" s="121"/>
      <c r="H127" s="124"/>
      <c r="I127" s="81">
        <f t="shared" si="4"/>
        <v>8.9876000000000005</v>
      </c>
      <c r="J127" s="82">
        <f t="shared" si="5"/>
        <v>9.4809999999999999</v>
      </c>
      <c r="K127" s="13">
        <f t="shared" si="6"/>
        <v>6.9678117081334742E-2</v>
      </c>
      <c r="M127" s="127"/>
      <c r="N127" s="130"/>
      <c r="O127" s="81">
        <v>9.4809999999999999</v>
      </c>
      <c r="P127" s="82">
        <v>8.9876000000000005</v>
      </c>
    </row>
    <row r="128" spans="6:20" ht="15" customHeight="1">
      <c r="F128" s="177"/>
      <c r="G128" s="121"/>
      <c r="H128" s="125"/>
      <c r="I128" s="81">
        <f t="shared" si="4"/>
        <v>8.9811999999999994</v>
      </c>
      <c r="J128" s="82">
        <f t="shared" si="5"/>
        <v>9.5225000000000009</v>
      </c>
      <c r="K128" s="13">
        <f t="shared" si="6"/>
        <v>1.5190786681406835E-2</v>
      </c>
      <c r="M128" s="127"/>
      <c r="N128" s="131"/>
      <c r="O128" s="81">
        <v>9.5225000000000009</v>
      </c>
      <c r="P128" s="82">
        <v>8.9811999999999994</v>
      </c>
    </row>
    <row r="129" spans="6:16" ht="15" customHeight="1">
      <c r="F129" s="177"/>
      <c r="G129" s="121"/>
      <c r="H129" s="132">
        <v>2</v>
      </c>
      <c r="I129" s="81">
        <f t="shared" si="4"/>
        <v>8.9875000000000007</v>
      </c>
      <c r="J129" s="82">
        <f t="shared" si="5"/>
        <v>9.5007999999999999</v>
      </c>
      <c r="K129" s="13">
        <f t="shared" si="6"/>
        <v>3.2117907777439232E-2</v>
      </c>
      <c r="M129" s="127"/>
      <c r="N129" s="133">
        <v>2</v>
      </c>
      <c r="O129" s="81">
        <v>9.5007999999999999</v>
      </c>
      <c r="P129" s="82">
        <v>8.9875000000000007</v>
      </c>
    </row>
    <row r="130" spans="6:16" ht="15" customHeight="1">
      <c r="F130" s="177"/>
      <c r="G130" s="121"/>
      <c r="H130" s="124"/>
      <c r="I130" s="81">
        <f t="shared" si="4"/>
        <v>8.9722000000000008</v>
      </c>
      <c r="J130" s="82">
        <f t="shared" si="5"/>
        <v>9.5063999999999993</v>
      </c>
      <c r="K130" s="13">
        <f t="shared" si="6"/>
        <v>2.3220680437921314E-2</v>
      </c>
      <c r="M130" s="127"/>
      <c r="N130" s="130"/>
      <c r="O130" s="81">
        <v>9.5063999999999993</v>
      </c>
      <c r="P130" s="82">
        <v>8.9722000000000008</v>
      </c>
    </row>
    <row r="131" spans="6:16" ht="15" customHeight="1">
      <c r="F131" s="177"/>
      <c r="G131" s="121"/>
      <c r="H131" s="125"/>
      <c r="I131" s="81">
        <f t="shared" si="4"/>
        <v>8.9687999999999999</v>
      </c>
      <c r="J131" s="82">
        <f t="shared" si="5"/>
        <v>9.5180000000000007</v>
      </c>
      <c r="K131" s="13">
        <f t="shared" si="6"/>
        <v>2.3189652865018298E-2</v>
      </c>
      <c r="M131" s="127"/>
      <c r="N131" s="131"/>
      <c r="O131" s="81">
        <v>9.5180000000000007</v>
      </c>
      <c r="P131" s="82">
        <v>8.9687999999999999</v>
      </c>
    </row>
    <row r="132" spans="6:16" ht="15" customHeight="1">
      <c r="F132" s="177"/>
      <c r="G132" s="121"/>
      <c r="H132" s="132">
        <v>3</v>
      </c>
      <c r="I132" s="81">
        <f t="shared" si="4"/>
        <v>9.0460999999999991</v>
      </c>
      <c r="J132" s="82">
        <f t="shared" si="5"/>
        <v>9.5381</v>
      </c>
      <c r="K132" s="13">
        <f t="shared" si="6"/>
        <v>0.1400402799197403</v>
      </c>
      <c r="M132" s="127"/>
      <c r="N132" s="133">
        <v>3</v>
      </c>
      <c r="O132" s="81">
        <v>9.5381</v>
      </c>
      <c r="P132" s="82">
        <v>9.0460999999999991</v>
      </c>
    </row>
    <row r="133" spans="6:16" ht="15" customHeight="1">
      <c r="F133" s="177"/>
      <c r="G133" s="121"/>
      <c r="H133" s="124"/>
      <c r="I133" s="81">
        <f t="shared" si="4"/>
        <v>9.0023</v>
      </c>
      <c r="J133" s="82">
        <f t="shared" si="5"/>
        <v>9.5185999999999993</v>
      </c>
      <c r="K133" s="13">
        <f t="shared" si="6"/>
        <v>4.5177427992304758E-2</v>
      </c>
      <c r="M133" s="127"/>
      <c r="N133" s="130"/>
      <c r="O133" s="81">
        <v>9.5185999999999993</v>
      </c>
      <c r="P133" s="82">
        <v>9.0023</v>
      </c>
    </row>
    <row r="134" spans="6:16" ht="15" customHeight="1">
      <c r="F134" s="177"/>
      <c r="G134" s="121"/>
      <c r="H134" s="125"/>
      <c r="I134" s="81">
        <f t="shared" si="4"/>
        <v>9.0269999999999992</v>
      </c>
      <c r="J134" s="82">
        <f t="shared" si="5"/>
        <v>9.5061</v>
      </c>
      <c r="K134" s="13">
        <f t="shared" si="6"/>
        <v>9.567047611462795E-2</v>
      </c>
      <c r="M134" s="127"/>
      <c r="N134" s="131"/>
      <c r="O134" s="81">
        <v>9.5061</v>
      </c>
      <c r="P134" s="82">
        <v>9.0269999999999992</v>
      </c>
    </row>
    <row r="135" spans="6:16" ht="15" customHeight="1">
      <c r="F135" s="177"/>
      <c r="G135" s="121"/>
      <c r="H135" s="132">
        <v>4</v>
      </c>
      <c r="I135" s="81">
        <f t="shared" ref="I135:I198" si="7">IF(P135=0,"8.98",P135)</f>
        <v>8.9821000000000009</v>
      </c>
      <c r="J135" s="82">
        <f t="shared" ref="J135:J198" si="8">IF(O135=0,"9.515",O135)</f>
        <v>9.5258000000000003</v>
      </c>
      <c r="K135" s="13">
        <f t="shared" ref="K135:K198" si="9">2*SQRT(((ABS(I135)-$G$2)*(ABS(I135)-$G$2))+((ABS(J135)-$G$3)*(ABS(J135)-$G$3)))</f>
        <v>2.2004544985070273E-2</v>
      </c>
      <c r="M135" s="127"/>
      <c r="N135" s="133">
        <v>4</v>
      </c>
      <c r="O135" s="81">
        <v>9.5258000000000003</v>
      </c>
      <c r="P135" s="82">
        <v>8.9821000000000009</v>
      </c>
    </row>
    <row r="136" spans="6:16" ht="15" customHeight="1">
      <c r="F136" s="177"/>
      <c r="G136" s="121"/>
      <c r="H136" s="124"/>
      <c r="I136" s="81">
        <f t="shared" si="7"/>
        <v>9.0065000000000008</v>
      </c>
      <c r="J136" s="82">
        <f t="shared" si="8"/>
        <v>9.5097000000000005</v>
      </c>
      <c r="K136" s="13">
        <f t="shared" si="9"/>
        <v>5.4049606844084365E-2</v>
      </c>
      <c r="M136" s="127"/>
      <c r="N136" s="130"/>
      <c r="O136" s="81">
        <v>9.5097000000000005</v>
      </c>
      <c r="P136" s="82">
        <v>9.0065000000000008</v>
      </c>
    </row>
    <row r="137" spans="6:16" ht="15.75" customHeight="1" thickBot="1">
      <c r="F137" s="178"/>
      <c r="G137" s="122"/>
      <c r="H137" s="134"/>
      <c r="I137" s="83">
        <f t="shared" si="7"/>
        <v>9.0123999999999995</v>
      </c>
      <c r="J137" s="84">
        <f t="shared" si="8"/>
        <v>9.4875000000000007</v>
      </c>
      <c r="K137" s="16">
        <f t="shared" si="9"/>
        <v>8.4994352753578487E-2</v>
      </c>
      <c r="M137" s="128"/>
      <c r="N137" s="130"/>
      <c r="O137" s="83">
        <v>9.4875000000000007</v>
      </c>
      <c r="P137" s="84">
        <v>9.0123999999999995</v>
      </c>
    </row>
    <row r="138" spans="6:16" ht="15" customHeight="1">
      <c r="F138" s="176" t="str">
        <f>C17</f>
        <v>VSY832XN9P02</v>
      </c>
      <c r="G138" s="120" t="str">
        <f>B17</f>
        <v>#13</v>
      </c>
      <c r="H138" s="123">
        <v>1</v>
      </c>
      <c r="I138" s="77">
        <f t="shared" si="7"/>
        <v>9.0048999999999992</v>
      </c>
      <c r="J138" s="78">
        <f t="shared" si="8"/>
        <v>9.5268999999999995</v>
      </c>
      <c r="K138" s="4">
        <f t="shared" si="9"/>
        <v>5.5194927303146797E-2</v>
      </c>
      <c r="M138" s="126" t="str">
        <f>B17</f>
        <v>#13</v>
      </c>
      <c r="N138" s="129">
        <v>1</v>
      </c>
      <c r="O138" s="77">
        <v>9.5268999999999995</v>
      </c>
      <c r="P138" s="78">
        <v>9.0048999999999992</v>
      </c>
    </row>
    <row r="139" spans="6:16" ht="15" customHeight="1">
      <c r="F139" s="177"/>
      <c r="G139" s="121"/>
      <c r="H139" s="124"/>
      <c r="I139" s="81">
        <f t="shared" si="7"/>
        <v>8.9787999999999997</v>
      </c>
      <c r="J139" s="82">
        <f t="shared" si="8"/>
        <v>9.5327000000000002</v>
      </c>
      <c r="K139" s="13">
        <f t="shared" si="9"/>
        <v>3.5481262660733356E-2</v>
      </c>
      <c r="M139" s="127"/>
      <c r="N139" s="130"/>
      <c r="O139" s="81">
        <v>9.5327000000000002</v>
      </c>
      <c r="P139" s="82">
        <v>8.9787999999999997</v>
      </c>
    </row>
    <row r="140" spans="6:16" ht="15" customHeight="1">
      <c r="F140" s="177"/>
      <c r="G140" s="121"/>
      <c r="H140" s="125"/>
      <c r="I140" s="81">
        <f t="shared" si="7"/>
        <v>9.0017999999999994</v>
      </c>
      <c r="J140" s="82">
        <f t="shared" si="8"/>
        <v>9.5359999999999996</v>
      </c>
      <c r="K140" s="13">
        <f t="shared" si="9"/>
        <v>6.0538913105536087E-2</v>
      </c>
      <c r="M140" s="127"/>
      <c r="N140" s="131"/>
      <c r="O140" s="81">
        <v>9.5359999999999996</v>
      </c>
      <c r="P140" s="82">
        <v>9.0017999999999994</v>
      </c>
    </row>
    <row r="141" spans="6:16" ht="15" customHeight="1">
      <c r="F141" s="177"/>
      <c r="G141" s="121"/>
      <c r="H141" s="132">
        <v>2</v>
      </c>
      <c r="I141" s="81">
        <f t="shared" si="7"/>
        <v>8.9784000000000006</v>
      </c>
      <c r="J141" s="82">
        <f t="shared" si="8"/>
        <v>9.5295000000000005</v>
      </c>
      <c r="K141" s="13">
        <f t="shared" si="9"/>
        <v>2.9176017548664741E-2</v>
      </c>
      <c r="M141" s="127"/>
      <c r="N141" s="133">
        <v>2</v>
      </c>
      <c r="O141" s="81">
        <v>9.5295000000000005</v>
      </c>
      <c r="P141" s="82">
        <v>8.9784000000000006</v>
      </c>
    </row>
    <row r="142" spans="6:16" ht="15" customHeight="1">
      <c r="F142" s="177"/>
      <c r="G142" s="121"/>
      <c r="H142" s="124"/>
      <c r="I142" s="81">
        <f t="shared" si="7"/>
        <v>8.9891000000000005</v>
      </c>
      <c r="J142" s="82">
        <f t="shared" si="8"/>
        <v>9.5772999999999993</v>
      </c>
      <c r="K142" s="13">
        <f t="shared" si="9"/>
        <v>0.12592219820190304</v>
      </c>
      <c r="M142" s="127"/>
      <c r="N142" s="130"/>
      <c r="O142" s="81">
        <v>9.5772999999999993</v>
      </c>
      <c r="P142" s="82">
        <v>8.9891000000000005</v>
      </c>
    </row>
    <row r="143" spans="6:16" ht="15" customHeight="1">
      <c r="F143" s="177"/>
      <c r="G143" s="121"/>
      <c r="H143" s="125"/>
      <c r="I143" s="81">
        <f t="shared" si="7"/>
        <v>8.9743999999999993</v>
      </c>
      <c r="J143" s="82">
        <f t="shared" si="8"/>
        <v>9.5276999999999994</v>
      </c>
      <c r="K143" s="13">
        <f t="shared" si="9"/>
        <v>2.7759682995306924E-2</v>
      </c>
      <c r="M143" s="127"/>
      <c r="N143" s="131"/>
      <c r="O143" s="81">
        <v>9.5276999999999994</v>
      </c>
      <c r="P143" s="82">
        <v>8.9743999999999993</v>
      </c>
    </row>
    <row r="144" spans="6:16" ht="15" customHeight="1">
      <c r="F144" s="177"/>
      <c r="G144" s="121"/>
      <c r="H144" s="132">
        <v>3</v>
      </c>
      <c r="I144" s="81">
        <f t="shared" si="7"/>
        <v>8.9628999999999994</v>
      </c>
      <c r="J144" s="82">
        <f t="shared" si="8"/>
        <v>9.5439000000000007</v>
      </c>
      <c r="K144" s="13">
        <f t="shared" si="9"/>
        <v>6.7160107206586342E-2</v>
      </c>
      <c r="M144" s="127"/>
      <c r="N144" s="133">
        <v>3</v>
      </c>
      <c r="O144" s="81">
        <v>9.5439000000000007</v>
      </c>
      <c r="P144" s="82">
        <v>8.9628999999999994</v>
      </c>
    </row>
    <row r="145" spans="6:16" ht="15" customHeight="1">
      <c r="F145" s="177"/>
      <c r="G145" s="121"/>
      <c r="H145" s="124"/>
      <c r="I145" s="81">
        <f t="shared" si="7"/>
        <v>8.9773999999999994</v>
      </c>
      <c r="J145" s="82">
        <f t="shared" si="8"/>
        <v>9.5282</v>
      </c>
      <c r="K145" s="13">
        <f t="shared" si="9"/>
        <v>2.6907248094146716E-2</v>
      </c>
      <c r="M145" s="127"/>
      <c r="N145" s="130"/>
      <c r="O145" s="81">
        <v>9.5282</v>
      </c>
      <c r="P145" s="82">
        <v>8.9773999999999994</v>
      </c>
    </row>
    <row r="146" spans="6:16" ht="15" customHeight="1">
      <c r="F146" s="177"/>
      <c r="G146" s="121"/>
      <c r="H146" s="125"/>
      <c r="I146" s="81">
        <f t="shared" si="7"/>
        <v>8.9960000000000004</v>
      </c>
      <c r="J146" s="82">
        <f t="shared" si="8"/>
        <v>9.5198999999999998</v>
      </c>
      <c r="K146" s="13">
        <f t="shared" si="9"/>
        <v>3.3466998670331524E-2</v>
      </c>
      <c r="M146" s="127"/>
      <c r="N146" s="131"/>
      <c r="O146" s="81">
        <v>9.5198999999999998</v>
      </c>
      <c r="P146" s="82">
        <v>8.9960000000000004</v>
      </c>
    </row>
    <row r="147" spans="6:16" ht="15" customHeight="1">
      <c r="F147" s="177"/>
      <c r="G147" s="121"/>
      <c r="H147" s="132">
        <v>4</v>
      </c>
      <c r="I147" s="81">
        <f t="shared" si="7"/>
        <v>8.9886999999999997</v>
      </c>
      <c r="J147" s="82">
        <f t="shared" si="8"/>
        <v>9.5358000000000001</v>
      </c>
      <c r="K147" s="13">
        <f t="shared" si="9"/>
        <v>4.5092349683730867E-2</v>
      </c>
      <c r="M147" s="127"/>
      <c r="N147" s="133">
        <v>4</v>
      </c>
      <c r="O147" s="81">
        <v>9.5358000000000001</v>
      </c>
      <c r="P147" s="82">
        <v>8.9886999999999997</v>
      </c>
    </row>
    <row r="148" spans="6:16" ht="15" customHeight="1">
      <c r="F148" s="177"/>
      <c r="G148" s="121"/>
      <c r="H148" s="124"/>
      <c r="I148" s="81">
        <f t="shared" si="7"/>
        <v>8.9945000000000004</v>
      </c>
      <c r="J148" s="82">
        <f t="shared" si="8"/>
        <v>9.5257000000000005</v>
      </c>
      <c r="K148" s="13">
        <f t="shared" si="9"/>
        <v>3.6041087663942512E-2</v>
      </c>
      <c r="M148" s="127"/>
      <c r="N148" s="130"/>
      <c r="O148" s="81">
        <v>9.5257000000000005</v>
      </c>
      <c r="P148" s="82">
        <v>8.9945000000000004</v>
      </c>
    </row>
    <row r="149" spans="6:16" ht="15.75" customHeight="1" thickBot="1">
      <c r="F149" s="178"/>
      <c r="G149" s="122"/>
      <c r="H149" s="134"/>
      <c r="I149" s="83">
        <f t="shared" si="7"/>
        <v>8.9762000000000004</v>
      </c>
      <c r="J149" s="84">
        <f t="shared" si="8"/>
        <v>9.5534999999999997</v>
      </c>
      <c r="K149" s="16">
        <f t="shared" si="9"/>
        <v>7.7374155892001306E-2</v>
      </c>
      <c r="M149" s="128"/>
      <c r="N149" s="135"/>
      <c r="O149" s="83">
        <v>9.5534999999999997</v>
      </c>
      <c r="P149" s="84">
        <v>8.9762000000000004</v>
      </c>
    </row>
    <row r="150" spans="6:16" ht="15" customHeight="1">
      <c r="F150" s="176" t="str">
        <f>C18</f>
        <v>VSY832ZN9NAG</v>
      </c>
      <c r="G150" s="120" t="str">
        <f>B18</f>
        <v>#14</v>
      </c>
      <c r="H150" s="123">
        <v>1</v>
      </c>
      <c r="I150" s="77">
        <f t="shared" si="7"/>
        <v>8.9845000000000006</v>
      </c>
      <c r="J150" s="78">
        <f t="shared" si="8"/>
        <v>9.5498999999999992</v>
      </c>
      <c r="K150" s="4">
        <f t="shared" si="9"/>
        <v>7.0377837420594391E-2</v>
      </c>
      <c r="M150" s="126" t="str">
        <f>B18</f>
        <v>#14</v>
      </c>
      <c r="N150" s="130">
        <v>1</v>
      </c>
      <c r="O150" s="77">
        <v>9.5498999999999992</v>
      </c>
      <c r="P150" s="78">
        <v>8.9845000000000006</v>
      </c>
    </row>
    <row r="151" spans="6:16" ht="15" customHeight="1">
      <c r="F151" s="177"/>
      <c r="G151" s="121"/>
      <c r="H151" s="124"/>
      <c r="I151" s="81">
        <f t="shared" si="7"/>
        <v>8.9567999999999994</v>
      </c>
      <c r="J151" s="82">
        <f t="shared" si="8"/>
        <v>9.5441000000000003</v>
      </c>
      <c r="K151" s="13">
        <f t="shared" si="9"/>
        <v>7.4432519774626144E-2</v>
      </c>
      <c r="M151" s="127"/>
      <c r="N151" s="130"/>
      <c r="O151" s="81">
        <v>9.5441000000000003</v>
      </c>
      <c r="P151" s="82">
        <v>8.9567999999999994</v>
      </c>
    </row>
    <row r="152" spans="6:16" ht="15" customHeight="1">
      <c r="F152" s="177"/>
      <c r="G152" s="121"/>
      <c r="H152" s="125"/>
      <c r="I152" s="81">
        <f t="shared" si="7"/>
        <v>8.9536999999999995</v>
      </c>
      <c r="J152" s="82">
        <f t="shared" si="8"/>
        <v>9.5444999999999993</v>
      </c>
      <c r="K152" s="13">
        <f t="shared" si="9"/>
        <v>7.9042773230700164E-2</v>
      </c>
      <c r="M152" s="127"/>
      <c r="N152" s="131"/>
      <c r="O152" s="81">
        <v>9.5444999999999993</v>
      </c>
      <c r="P152" s="82">
        <v>8.9536999999999995</v>
      </c>
    </row>
    <row r="153" spans="6:16" ht="15" customHeight="1">
      <c r="F153" s="177"/>
      <c r="G153" s="121"/>
      <c r="H153" s="132">
        <v>2</v>
      </c>
      <c r="I153" s="81">
        <f t="shared" si="7"/>
        <v>8.9771000000000001</v>
      </c>
      <c r="J153" s="82">
        <f t="shared" si="8"/>
        <v>9.5104000000000006</v>
      </c>
      <c r="K153" s="13">
        <f t="shared" si="9"/>
        <v>1.0875660899458283E-2</v>
      </c>
      <c r="M153" s="127"/>
      <c r="N153" s="133">
        <v>2</v>
      </c>
      <c r="O153" s="81">
        <v>9.5104000000000006</v>
      </c>
      <c r="P153" s="82">
        <v>8.9771000000000001</v>
      </c>
    </row>
    <row r="154" spans="6:16" ht="15" customHeight="1">
      <c r="F154" s="177"/>
      <c r="G154" s="121"/>
      <c r="H154" s="124"/>
      <c r="I154" s="81">
        <f t="shared" si="7"/>
        <v>8.9581999999999997</v>
      </c>
      <c r="J154" s="82">
        <f t="shared" si="8"/>
        <v>9.4893000000000001</v>
      </c>
      <c r="K154" s="13">
        <f t="shared" si="9"/>
        <v>6.7401186933170737E-2</v>
      </c>
      <c r="M154" s="127"/>
      <c r="N154" s="130"/>
      <c r="O154" s="81">
        <v>9.4893000000000001</v>
      </c>
      <c r="P154" s="82">
        <v>8.9581999999999997</v>
      </c>
    </row>
    <row r="155" spans="6:16" ht="15" customHeight="1">
      <c r="F155" s="177"/>
      <c r="G155" s="121"/>
      <c r="H155" s="125"/>
      <c r="I155" s="81">
        <f t="shared" si="7"/>
        <v>8.9771000000000001</v>
      </c>
      <c r="J155" s="82">
        <f t="shared" si="8"/>
        <v>9.5310000000000006</v>
      </c>
      <c r="K155" s="13">
        <f t="shared" si="9"/>
        <v>3.2521377584598256E-2</v>
      </c>
      <c r="M155" s="127"/>
      <c r="N155" s="131"/>
      <c r="O155" s="81">
        <v>9.5310000000000006</v>
      </c>
      <c r="P155" s="82">
        <v>8.9771000000000001</v>
      </c>
    </row>
    <row r="156" spans="6:16" ht="15" customHeight="1">
      <c r="F156" s="177"/>
      <c r="G156" s="121"/>
      <c r="H156" s="132">
        <v>3</v>
      </c>
      <c r="I156" s="81">
        <f t="shared" si="7"/>
        <v>8.9674999999999994</v>
      </c>
      <c r="J156" s="82">
        <f t="shared" si="8"/>
        <v>9.5145</v>
      </c>
      <c r="K156" s="13">
        <f t="shared" si="9"/>
        <v>2.5019992006395785E-2</v>
      </c>
      <c r="M156" s="127"/>
      <c r="N156" s="133">
        <v>3</v>
      </c>
      <c r="O156" s="81">
        <v>9.5145</v>
      </c>
      <c r="P156" s="82">
        <v>8.9674999999999994</v>
      </c>
    </row>
    <row r="157" spans="6:16" ht="15" customHeight="1">
      <c r="F157" s="177"/>
      <c r="G157" s="121"/>
      <c r="H157" s="124"/>
      <c r="I157" s="81">
        <f t="shared" si="7"/>
        <v>8.9745000000000008</v>
      </c>
      <c r="J157" s="82">
        <f t="shared" si="8"/>
        <v>9.5479000000000003</v>
      </c>
      <c r="K157" s="13">
        <f t="shared" si="9"/>
        <v>6.6713117150976428E-2</v>
      </c>
      <c r="M157" s="127"/>
      <c r="N157" s="130"/>
      <c r="O157" s="81">
        <v>9.5479000000000003</v>
      </c>
      <c r="P157" s="82">
        <v>8.9745000000000008</v>
      </c>
    </row>
    <row r="158" spans="6:16" ht="15" customHeight="1">
      <c r="F158" s="177"/>
      <c r="G158" s="121"/>
      <c r="H158" s="125"/>
      <c r="I158" s="81">
        <f t="shared" si="7"/>
        <v>8.9780999999999995</v>
      </c>
      <c r="J158" s="82">
        <f t="shared" si="8"/>
        <v>9.5128000000000004</v>
      </c>
      <c r="K158" s="13">
        <f t="shared" si="9"/>
        <v>5.8137767415009367E-3</v>
      </c>
      <c r="M158" s="127"/>
      <c r="N158" s="131"/>
      <c r="O158" s="81">
        <v>9.5128000000000004</v>
      </c>
      <c r="P158" s="82">
        <v>8.9780999999999995</v>
      </c>
    </row>
    <row r="159" spans="6:16" ht="15" customHeight="1">
      <c r="F159" s="177"/>
      <c r="G159" s="121"/>
      <c r="H159" s="132">
        <v>4</v>
      </c>
      <c r="I159" s="81">
        <f t="shared" si="7"/>
        <v>8.9892000000000003</v>
      </c>
      <c r="J159" s="82">
        <f t="shared" si="8"/>
        <v>9.5366999999999997</v>
      </c>
      <c r="K159" s="13">
        <f t="shared" si="9"/>
        <v>4.7139367836234777E-2</v>
      </c>
      <c r="M159" s="127"/>
      <c r="N159" s="133">
        <v>4</v>
      </c>
      <c r="O159" s="81">
        <v>9.5366999999999997</v>
      </c>
      <c r="P159" s="82">
        <v>8.9892000000000003</v>
      </c>
    </row>
    <row r="160" spans="6:16" ht="15" customHeight="1">
      <c r="F160" s="177"/>
      <c r="G160" s="121"/>
      <c r="H160" s="124"/>
      <c r="I160" s="81">
        <f t="shared" si="7"/>
        <v>8.9883000000000006</v>
      </c>
      <c r="J160" s="82">
        <f t="shared" si="8"/>
        <v>9.5495000000000001</v>
      </c>
      <c r="K160" s="13">
        <f t="shared" si="9"/>
        <v>7.0968725506379809E-2</v>
      </c>
      <c r="M160" s="127"/>
      <c r="N160" s="130"/>
      <c r="O160" s="81">
        <v>9.5495000000000001</v>
      </c>
      <c r="P160" s="82">
        <v>8.9883000000000006</v>
      </c>
    </row>
    <row r="161" spans="6:16" ht="15.75" customHeight="1" thickBot="1">
      <c r="F161" s="178"/>
      <c r="G161" s="122"/>
      <c r="H161" s="134"/>
      <c r="I161" s="83">
        <f t="shared" si="7"/>
        <v>8.9802</v>
      </c>
      <c r="J161" s="84">
        <f t="shared" si="8"/>
        <v>9.5182000000000002</v>
      </c>
      <c r="K161" s="16">
        <f t="shared" si="9"/>
        <v>6.412487816751797E-3</v>
      </c>
      <c r="M161" s="128"/>
      <c r="N161" s="130"/>
      <c r="O161" s="83">
        <v>9.5182000000000002</v>
      </c>
      <c r="P161" s="84">
        <v>8.9802</v>
      </c>
    </row>
    <row r="162" spans="6:16" ht="15" customHeight="1">
      <c r="F162" s="176" t="str">
        <f>C19</f>
        <v>VSY832ZN9P11</v>
      </c>
      <c r="G162" s="120" t="str">
        <f>B19</f>
        <v>#15</v>
      </c>
      <c r="H162" s="123">
        <v>1</v>
      </c>
      <c r="I162" s="77">
        <f t="shared" si="7"/>
        <v>8.9741999999999997</v>
      </c>
      <c r="J162" s="78">
        <f t="shared" si="8"/>
        <v>9.5039999999999996</v>
      </c>
      <c r="K162" s="4">
        <f t="shared" si="9"/>
        <v>2.4870866490738133E-2</v>
      </c>
      <c r="M162" s="126" t="str">
        <f>B19</f>
        <v>#15</v>
      </c>
      <c r="N162" s="129">
        <v>1</v>
      </c>
      <c r="O162" s="77">
        <v>9.5039999999999996</v>
      </c>
      <c r="P162" s="78">
        <v>8.9741999999999997</v>
      </c>
    </row>
    <row r="163" spans="6:16" ht="15" customHeight="1">
      <c r="F163" s="177"/>
      <c r="G163" s="121"/>
      <c r="H163" s="124"/>
      <c r="I163" s="81">
        <f t="shared" si="7"/>
        <v>8.9855</v>
      </c>
      <c r="J163" s="82">
        <f t="shared" si="8"/>
        <v>9.5306999999999995</v>
      </c>
      <c r="K163" s="13">
        <f t="shared" si="9"/>
        <v>3.3271008400706008E-2</v>
      </c>
      <c r="M163" s="127"/>
      <c r="N163" s="130"/>
      <c r="O163" s="81">
        <v>9.5306999999999995</v>
      </c>
      <c r="P163" s="82">
        <v>8.9855</v>
      </c>
    </row>
    <row r="164" spans="6:16" ht="15" customHeight="1">
      <c r="F164" s="177"/>
      <c r="G164" s="121"/>
      <c r="H164" s="125"/>
      <c r="I164" s="81">
        <f t="shared" si="7"/>
        <v>8.9967000000000006</v>
      </c>
      <c r="J164" s="82">
        <f t="shared" si="8"/>
        <v>9.5051000000000005</v>
      </c>
      <c r="K164" s="13">
        <f t="shared" si="9"/>
        <v>3.8827825074294629E-2</v>
      </c>
      <c r="M164" s="127"/>
      <c r="N164" s="131"/>
      <c r="O164" s="81">
        <v>9.5051000000000005</v>
      </c>
      <c r="P164" s="82">
        <v>8.9967000000000006</v>
      </c>
    </row>
    <row r="165" spans="6:16" ht="15" customHeight="1">
      <c r="F165" s="177"/>
      <c r="G165" s="121"/>
      <c r="H165" s="132">
        <v>2</v>
      </c>
      <c r="I165" s="81">
        <f t="shared" si="7"/>
        <v>8.9929000000000006</v>
      </c>
      <c r="J165" s="82">
        <f t="shared" si="8"/>
        <v>9.5193999999999992</v>
      </c>
      <c r="K165" s="13">
        <f t="shared" si="9"/>
        <v>2.7259493759055127E-2</v>
      </c>
      <c r="M165" s="127"/>
      <c r="N165" s="133">
        <v>2</v>
      </c>
      <c r="O165" s="81">
        <v>9.5193999999999992</v>
      </c>
      <c r="P165" s="82">
        <v>8.9929000000000006</v>
      </c>
    </row>
    <row r="166" spans="6:16" ht="15" customHeight="1">
      <c r="F166" s="177"/>
      <c r="G166" s="121"/>
      <c r="H166" s="124"/>
      <c r="I166" s="81">
        <f t="shared" si="7"/>
        <v>8.9963999999999995</v>
      </c>
      <c r="J166" s="82">
        <f t="shared" si="8"/>
        <v>9.5204000000000004</v>
      </c>
      <c r="K166" s="13">
        <f t="shared" si="9"/>
        <v>3.453230371695281E-2</v>
      </c>
      <c r="M166" s="127"/>
      <c r="N166" s="130"/>
      <c r="O166" s="81">
        <v>9.5204000000000004</v>
      </c>
      <c r="P166" s="82">
        <v>8.9963999999999995</v>
      </c>
    </row>
    <row r="167" spans="6:16" ht="15" customHeight="1">
      <c r="F167" s="177"/>
      <c r="G167" s="121"/>
      <c r="H167" s="125"/>
      <c r="I167" s="81">
        <f t="shared" si="7"/>
        <v>8.9917999999999996</v>
      </c>
      <c r="J167" s="82">
        <f t="shared" si="8"/>
        <v>9.5387000000000004</v>
      </c>
      <c r="K167" s="13">
        <f t="shared" si="9"/>
        <v>5.2950165249977151E-2</v>
      </c>
      <c r="M167" s="127"/>
      <c r="N167" s="131"/>
      <c r="O167" s="81">
        <v>9.5387000000000004</v>
      </c>
      <c r="P167" s="82">
        <v>8.9917999999999996</v>
      </c>
    </row>
    <row r="168" spans="6:16" ht="15" customHeight="1">
      <c r="F168" s="177"/>
      <c r="G168" s="121"/>
      <c r="H168" s="132">
        <v>3</v>
      </c>
      <c r="I168" s="81">
        <f t="shared" si="7"/>
        <v>8.9948999999999995</v>
      </c>
      <c r="J168" s="82">
        <f t="shared" si="8"/>
        <v>9.5259</v>
      </c>
      <c r="K168" s="13">
        <f t="shared" si="9"/>
        <v>3.6922621792064507E-2</v>
      </c>
      <c r="M168" s="127"/>
      <c r="N168" s="133">
        <v>3</v>
      </c>
      <c r="O168" s="81">
        <v>9.5259</v>
      </c>
      <c r="P168" s="82">
        <v>8.9948999999999995</v>
      </c>
    </row>
    <row r="169" spans="6:16" ht="15" customHeight="1">
      <c r="F169" s="177"/>
      <c r="G169" s="121"/>
      <c r="H169" s="124"/>
      <c r="I169" s="81">
        <f t="shared" si="7"/>
        <v>8.9774999999999991</v>
      </c>
      <c r="J169" s="82">
        <f t="shared" si="8"/>
        <v>9.5546000000000006</v>
      </c>
      <c r="K169" s="13">
        <f t="shared" si="9"/>
        <v>7.9357671336803048E-2</v>
      </c>
      <c r="M169" s="127"/>
      <c r="N169" s="130"/>
      <c r="O169" s="81">
        <v>9.5546000000000006</v>
      </c>
      <c r="P169" s="82">
        <v>8.9774999999999991</v>
      </c>
    </row>
    <row r="170" spans="6:16" ht="15" customHeight="1">
      <c r="F170" s="177"/>
      <c r="G170" s="121"/>
      <c r="H170" s="125"/>
      <c r="I170" s="81">
        <f t="shared" si="7"/>
        <v>8.9842999999999993</v>
      </c>
      <c r="J170" s="82">
        <f t="shared" si="8"/>
        <v>9.5495000000000001</v>
      </c>
      <c r="K170" s="13">
        <f t="shared" si="9"/>
        <v>6.9533876635779701E-2</v>
      </c>
      <c r="M170" s="127"/>
      <c r="N170" s="131"/>
      <c r="O170" s="81">
        <v>9.5495000000000001</v>
      </c>
      <c r="P170" s="82">
        <v>8.9842999999999993</v>
      </c>
    </row>
    <row r="171" spans="6:16" ht="15" customHeight="1">
      <c r="F171" s="177"/>
      <c r="G171" s="121"/>
      <c r="H171" s="132">
        <v>4</v>
      </c>
      <c r="I171" s="81">
        <f t="shared" si="7"/>
        <v>8.9572000000000003</v>
      </c>
      <c r="J171" s="82">
        <f t="shared" si="8"/>
        <v>9.5449000000000002</v>
      </c>
      <c r="K171" s="13">
        <f t="shared" si="9"/>
        <v>7.5202393578927593E-2</v>
      </c>
      <c r="M171" s="127"/>
      <c r="N171" s="133">
        <v>4</v>
      </c>
      <c r="O171" s="81">
        <v>9.5449000000000002</v>
      </c>
      <c r="P171" s="82">
        <v>8.9572000000000003</v>
      </c>
    </row>
    <row r="172" spans="6:16" ht="15" customHeight="1">
      <c r="F172" s="177"/>
      <c r="G172" s="121"/>
      <c r="H172" s="124"/>
      <c r="I172" s="81">
        <f t="shared" si="7"/>
        <v>8.9537999999999993</v>
      </c>
      <c r="J172" s="82">
        <f t="shared" si="8"/>
        <v>9.5449000000000002</v>
      </c>
      <c r="K172" s="13">
        <f t="shared" si="9"/>
        <v>7.9509747830062552E-2</v>
      </c>
      <c r="M172" s="127"/>
      <c r="N172" s="130"/>
      <c r="O172" s="81">
        <v>9.5449000000000002</v>
      </c>
      <c r="P172" s="82">
        <v>8.9537999999999993</v>
      </c>
    </row>
    <row r="173" spans="6:16" ht="15.75" customHeight="1" thickBot="1">
      <c r="F173" s="178"/>
      <c r="G173" s="122"/>
      <c r="H173" s="134"/>
      <c r="I173" s="83">
        <f t="shared" si="7"/>
        <v>8.9778000000000002</v>
      </c>
      <c r="J173" s="84">
        <f t="shared" si="8"/>
        <v>9.5114000000000001</v>
      </c>
      <c r="K173" s="16">
        <f t="shared" si="9"/>
        <v>8.4380092438926437E-3</v>
      </c>
      <c r="M173" s="128"/>
      <c r="N173" s="135"/>
      <c r="O173" s="83">
        <v>9.5114000000000001</v>
      </c>
      <c r="P173" s="84">
        <v>8.9778000000000002</v>
      </c>
    </row>
    <row r="174" spans="6:16" ht="15" customHeight="1">
      <c r="F174" s="176" t="str">
        <f>C20</f>
        <v>VSY841ZN9NAD</v>
      </c>
      <c r="G174" s="120" t="str">
        <f>B20</f>
        <v>#16</v>
      </c>
      <c r="H174" s="123">
        <v>1</v>
      </c>
      <c r="I174" s="77">
        <f t="shared" si="7"/>
        <v>8.9573999999999998</v>
      </c>
      <c r="J174" s="78">
        <f t="shared" si="8"/>
        <v>9.4893000000000001</v>
      </c>
      <c r="K174" s="4">
        <f t="shared" si="9"/>
        <v>6.8447059834591983E-2</v>
      </c>
      <c r="M174" s="126" t="str">
        <f>B20</f>
        <v>#16</v>
      </c>
      <c r="N174" s="130">
        <v>1</v>
      </c>
      <c r="O174" s="77">
        <v>9.4893000000000001</v>
      </c>
      <c r="P174" s="78">
        <v>8.9573999999999998</v>
      </c>
    </row>
    <row r="175" spans="6:16" ht="15" customHeight="1">
      <c r="F175" s="177"/>
      <c r="G175" s="121"/>
      <c r="H175" s="124"/>
      <c r="I175" s="81">
        <f t="shared" si="7"/>
        <v>8.9773999999999994</v>
      </c>
      <c r="J175" s="82">
        <f t="shared" si="8"/>
        <v>9.5309000000000008</v>
      </c>
      <c r="K175" s="13">
        <f t="shared" si="9"/>
        <v>3.2222352490158958E-2</v>
      </c>
      <c r="M175" s="127"/>
      <c r="N175" s="130"/>
      <c r="O175" s="81">
        <v>9.5309000000000008</v>
      </c>
      <c r="P175" s="82">
        <v>8.9773999999999994</v>
      </c>
    </row>
    <row r="176" spans="6:16" ht="15" customHeight="1">
      <c r="F176" s="177"/>
      <c r="G176" s="121"/>
      <c r="H176" s="125"/>
      <c r="I176" s="81">
        <f t="shared" si="7"/>
        <v>8.9674999999999994</v>
      </c>
      <c r="J176" s="82">
        <f t="shared" si="8"/>
        <v>9.5144000000000002</v>
      </c>
      <c r="K176" s="13">
        <f t="shared" si="9"/>
        <v>2.5028783430284991E-2</v>
      </c>
      <c r="M176" s="127"/>
      <c r="N176" s="131"/>
      <c r="O176" s="81">
        <v>9.5144000000000002</v>
      </c>
      <c r="P176" s="82">
        <v>8.9674999999999994</v>
      </c>
    </row>
    <row r="177" spans="6:16" ht="15" customHeight="1">
      <c r="F177" s="177"/>
      <c r="G177" s="121"/>
      <c r="H177" s="132">
        <v>2</v>
      </c>
      <c r="I177" s="81">
        <f t="shared" si="7"/>
        <v>8.9743999999999993</v>
      </c>
      <c r="J177" s="82">
        <f t="shared" si="8"/>
        <v>9.5481999999999996</v>
      </c>
      <c r="K177" s="13">
        <f t="shared" si="9"/>
        <v>6.7337953636859127E-2</v>
      </c>
      <c r="M177" s="127"/>
      <c r="N177" s="133">
        <v>2</v>
      </c>
      <c r="O177" s="81">
        <v>9.5481999999999996</v>
      </c>
      <c r="P177" s="82">
        <v>8.9743999999999993</v>
      </c>
    </row>
    <row r="178" spans="6:16" ht="15" customHeight="1">
      <c r="F178" s="177"/>
      <c r="G178" s="121"/>
      <c r="H178" s="124"/>
      <c r="I178" s="81">
        <f t="shared" si="7"/>
        <v>8.9787999999999997</v>
      </c>
      <c r="J178" s="82">
        <f t="shared" si="8"/>
        <v>9.5130999999999997</v>
      </c>
      <c r="K178" s="13">
        <f t="shared" si="9"/>
        <v>4.4944410108511777E-3</v>
      </c>
      <c r="M178" s="127"/>
      <c r="N178" s="130"/>
      <c r="O178" s="81">
        <v>9.5130999999999997</v>
      </c>
      <c r="P178" s="82">
        <v>8.9787999999999997</v>
      </c>
    </row>
    <row r="179" spans="6:16" ht="15" customHeight="1">
      <c r="F179" s="177"/>
      <c r="G179" s="121"/>
      <c r="H179" s="125"/>
      <c r="I179" s="81">
        <f t="shared" si="7"/>
        <v>8.9908999999999999</v>
      </c>
      <c r="J179" s="82">
        <f t="shared" si="8"/>
        <v>9.5378000000000007</v>
      </c>
      <c r="K179" s="13">
        <f t="shared" si="9"/>
        <v>5.0543050956585331E-2</v>
      </c>
      <c r="M179" s="127"/>
      <c r="N179" s="131"/>
      <c r="O179" s="81">
        <v>9.5378000000000007</v>
      </c>
      <c r="P179" s="82">
        <v>8.9908999999999999</v>
      </c>
    </row>
    <row r="180" spans="6:16" ht="15" customHeight="1">
      <c r="F180" s="177"/>
      <c r="G180" s="121"/>
      <c r="H180" s="132">
        <v>3</v>
      </c>
      <c r="I180" s="81">
        <f t="shared" si="7"/>
        <v>8.9882000000000009</v>
      </c>
      <c r="J180" s="82">
        <f t="shared" si="8"/>
        <v>9.5494000000000003</v>
      </c>
      <c r="K180" s="13">
        <f t="shared" si="9"/>
        <v>7.0727646645424053E-2</v>
      </c>
      <c r="M180" s="127"/>
      <c r="N180" s="133">
        <v>3</v>
      </c>
      <c r="O180" s="81">
        <v>9.5494000000000003</v>
      </c>
      <c r="P180" s="82">
        <v>8.9882000000000009</v>
      </c>
    </row>
    <row r="181" spans="6:16" ht="15" customHeight="1">
      <c r="F181" s="177"/>
      <c r="G181" s="121"/>
      <c r="H181" s="124"/>
      <c r="I181" s="81">
        <f t="shared" si="7"/>
        <v>8.9807000000000006</v>
      </c>
      <c r="J181" s="82">
        <f t="shared" si="8"/>
        <v>9.5182000000000002</v>
      </c>
      <c r="K181" s="13">
        <f t="shared" si="9"/>
        <v>6.5513357416630532E-3</v>
      </c>
      <c r="M181" s="127"/>
      <c r="N181" s="130"/>
      <c r="O181" s="81">
        <v>9.5182000000000002</v>
      </c>
      <c r="P181" s="82">
        <v>8.9807000000000006</v>
      </c>
    </row>
    <row r="182" spans="6:16" ht="15" customHeight="1">
      <c r="F182" s="177"/>
      <c r="G182" s="121"/>
      <c r="H182" s="125"/>
      <c r="I182" s="81">
        <f t="shared" si="7"/>
        <v>8.9742999999999995</v>
      </c>
      <c r="J182" s="82">
        <f t="shared" si="8"/>
        <v>9.5042000000000009</v>
      </c>
      <c r="K182" s="13">
        <f t="shared" si="9"/>
        <v>2.4423758924457476E-2</v>
      </c>
      <c r="M182" s="127"/>
      <c r="N182" s="131"/>
      <c r="O182" s="81">
        <v>9.5042000000000009</v>
      </c>
      <c r="P182" s="82">
        <v>8.9742999999999995</v>
      </c>
    </row>
    <row r="183" spans="6:16" ht="15" customHeight="1">
      <c r="F183" s="177"/>
      <c r="G183" s="121"/>
      <c r="H183" s="132">
        <v>4</v>
      </c>
      <c r="I183" s="81">
        <f t="shared" si="7"/>
        <v>8.9847000000000001</v>
      </c>
      <c r="J183" s="82">
        <f t="shared" si="8"/>
        <v>9.5297000000000001</v>
      </c>
      <c r="K183" s="13">
        <f t="shared" si="9"/>
        <v>3.0866162702868155E-2</v>
      </c>
      <c r="M183" s="127"/>
      <c r="N183" s="133">
        <v>4</v>
      </c>
      <c r="O183" s="81">
        <v>9.5297000000000001</v>
      </c>
      <c r="P183" s="82">
        <v>8.9847000000000001</v>
      </c>
    </row>
    <row r="184" spans="6:16" ht="15" customHeight="1">
      <c r="F184" s="177"/>
      <c r="G184" s="121"/>
      <c r="H184" s="124"/>
      <c r="I184" s="81">
        <f t="shared" si="7"/>
        <v>8.9966000000000008</v>
      </c>
      <c r="J184" s="82">
        <f t="shared" si="8"/>
        <v>9.5051000000000005</v>
      </c>
      <c r="K184" s="13">
        <f t="shared" si="9"/>
        <v>3.8655918046271436E-2</v>
      </c>
      <c r="M184" s="127"/>
      <c r="N184" s="130"/>
      <c r="O184" s="81">
        <v>9.5051000000000005</v>
      </c>
      <c r="P184" s="82">
        <v>8.9966000000000008</v>
      </c>
    </row>
    <row r="185" spans="6:16" ht="15.75" customHeight="1" thickBot="1">
      <c r="F185" s="178"/>
      <c r="G185" s="122"/>
      <c r="H185" s="134"/>
      <c r="I185" s="83">
        <f t="shared" si="7"/>
        <v>8.9931999999999999</v>
      </c>
      <c r="J185" s="84">
        <f t="shared" si="8"/>
        <v>9.5193999999999992</v>
      </c>
      <c r="K185" s="16">
        <f t="shared" si="9"/>
        <v>2.7828043409479798E-2</v>
      </c>
      <c r="M185" s="128"/>
      <c r="N185" s="130"/>
      <c r="O185" s="83">
        <v>9.5193999999999992</v>
      </c>
      <c r="P185" s="84">
        <v>8.9931999999999999</v>
      </c>
    </row>
    <row r="186" spans="6:16" ht="15" customHeight="1">
      <c r="F186" s="176" t="str">
        <f>C21</f>
        <v>VSY841ZN9NAV</v>
      </c>
      <c r="G186" s="120" t="str">
        <f>B21</f>
        <v>#18</v>
      </c>
      <c r="H186" s="123">
        <v>1</v>
      </c>
      <c r="I186" s="77">
        <f t="shared" si="7"/>
        <v>8.9957999999999991</v>
      </c>
      <c r="J186" s="78">
        <f t="shared" si="8"/>
        <v>9.5198999999999998</v>
      </c>
      <c r="K186" s="4">
        <f t="shared" si="9"/>
        <v>3.3084739684631138E-2</v>
      </c>
      <c r="M186" s="126" t="str">
        <f>B21</f>
        <v>#18</v>
      </c>
      <c r="N186" s="129">
        <v>1</v>
      </c>
      <c r="O186" s="77">
        <v>9.5198999999999998</v>
      </c>
      <c r="P186" s="78">
        <v>8.9957999999999991</v>
      </c>
    </row>
    <row r="187" spans="6:16" ht="15" customHeight="1">
      <c r="F187" s="177"/>
      <c r="G187" s="121"/>
      <c r="H187" s="124"/>
      <c r="I187" s="81">
        <f t="shared" si="7"/>
        <v>8.9917999999999996</v>
      </c>
      <c r="J187" s="82">
        <f t="shared" si="8"/>
        <v>9.5388999999999999</v>
      </c>
      <c r="K187" s="13">
        <f t="shared" si="9"/>
        <v>5.3308535901859078E-2</v>
      </c>
      <c r="M187" s="127"/>
      <c r="N187" s="130"/>
      <c r="O187" s="81">
        <v>9.5388999999999999</v>
      </c>
      <c r="P187" s="82">
        <v>8.9917999999999996</v>
      </c>
    </row>
    <row r="188" spans="6:16" ht="15" customHeight="1">
      <c r="F188" s="177"/>
      <c r="G188" s="121"/>
      <c r="H188" s="125"/>
      <c r="I188" s="81">
        <f t="shared" si="7"/>
        <v>8.9931000000000001</v>
      </c>
      <c r="J188" s="82">
        <f t="shared" si="8"/>
        <v>9.5250000000000004</v>
      </c>
      <c r="K188" s="13">
        <f t="shared" si="9"/>
        <v>3.2961189298930764E-2</v>
      </c>
      <c r="M188" s="127"/>
      <c r="N188" s="131"/>
      <c r="O188" s="81">
        <v>9.5250000000000004</v>
      </c>
      <c r="P188" s="82">
        <v>8.9931000000000001</v>
      </c>
    </row>
    <row r="189" spans="6:16" ht="15" customHeight="1">
      <c r="F189" s="177"/>
      <c r="G189" s="121"/>
      <c r="H189" s="132">
        <v>2</v>
      </c>
      <c r="I189" s="81">
        <f t="shared" si="7"/>
        <v>8.9778000000000002</v>
      </c>
      <c r="J189" s="82">
        <f t="shared" si="8"/>
        <v>9.5545000000000009</v>
      </c>
      <c r="K189" s="13">
        <f t="shared" si="9"/>
        <v>7.9122436767329801E-2</v>
      </c>
      <c r="M189" s="127"/>
      <c r="N189" s="133">
        <v>2</v>
      </c>
      <c r="O189" s="81">
        <v>9.5545000000000009</v>
      </c>
      <c r="P189" s="82">
        <v>8.9778000000000002</v>
      </c>
    </row>
    <row r="190" spans="6:16" ht="15" customHeight="1">
      <c r="F190" s="177"/>
      <c r="G190" s="121"/>
      <c r="H190" s="124"/>
      <c r="I190" s="81">
        <f t="shared" si="7"/>
        <v>8.9834999999999994</v>
      </c>
      <c r="J190" s="82">
        <f t="shared" si="8"/>
        <v>9.5492000000000008</v>
      </c>
      <c r="K190" s="13">
        <f t="shared" si="9"/>
        <v>6.8757254162742962E-2</v>
      </c>
      <c r="M190" s="127"/>
      <c r="N190" s="130"/>
      <c r="O190" s="81">
        <v>9.5492000000000008</v>
      </c>
      <c r="P190" s="82">
        <v>8.9834999999999994</v>
      </c>
    </row>
    <row r="191" spans="6:16" ht="15" customHeight="1">
      <c r="F191" s="177"/>
      <c r="G191" s="121"/>
      <c r="H191" s="125"/>
      <c r="I191" s="81">
        <f t="shared" si="7"/>
        <v>8.9410000000000007</v>
      </c>
      <c r="J191" s="82">
        <f t="shared" si="8"/>
        <v>9.5487000000000002</v>
      </c>
      <c r="K191" s="13">
        <f t="shared" si="9"/>
        <v>0.10308617754092837</v>
      </c>
      <c r="M191" s="127"/>
      <c r="N191" s="131"/>
      <c r="O191" s="81">
        <v>9.5487000000000002</v>
      </c>
      <c r="P191" s="82">
        <v>8.9410000000000007</v>
      </c>
    </row>
    <row r="192" spans="6:16" ht="15" customHeight="1">
      <c r="F192" s="177"/>
      <c r="G192" s="121"/>
      <c r="H192" s="132">
        <v>3</v>
      </c>
      <c r="I192" s="81">
        <f t="shared" si="7"/>
        <v>8.9535</v>
      </c>
      <c r="J192" s="82">
        <f t="shared" si="8"/>
        <v>9.5446000000000009</v>
      </c>
      <c r="K192" s="13">
        <f t="shared" si="9"/>
        <v>7.9458416797719783E-2</v>
      </c>
      <c r="M192" s="127"/>
      <c r="N192" s="133">
        <v>3</v>
      </c>
      <c r="O192" s="81">
        <v>9.5446000000000009</v>
      </c>
      <c r="P192" s="82">
        <v>8.9535</v>
      </c>
    </row>
    <row r="193" spans="6:16" ht="15" customHeight="1">
      <c r="F193" s="177"/>
      <c r="G193" s="121"/>
      <c r="H193" s="124"/>
      <c r="I193" s="81">
        <f t="shared" si="7"/>
        <v>8.9772999999999996</v>
      </c>
      <c r="J193" s="82">
        <f t="shared" si="8"/>
        <v>9.5109999999999992</v>
      </c>
      <c r="K193" s="13">
        <f t="shared" si="9"/>
        <v>9.6519428096140478E-3</v>
      </c>
      <c r="M193" s="127"/>
      <c r="N193" s="130"/>
      <c r="O193" s="81">
        <v>9.5109999999999992</v>
      </c>
      <c r="P193" s="82">
        <v>8.9772999999999996</v>
      </c>
    </row>
    <row r="194" spans="6:16" ht="15" customHeight="1">
      <c r="F194" s="177"/>
      <c r="G194" s="121"/>
      <c r="H194" s="125"/>
      <c r="I194" s="81">
        <f t="shared" si="7"/>
        <v>8.9567999999999994</v>
      </c>
      <c r="J194" s="82">
        <f t="shared" si="8"/>
        <v>9.4879999999999995</v>
      </c>
      <c r="K194" s="13">
        <f t="shared" si="9"/>
        <v>7.1196629133691472E-2</v>
      </c>
      <c r="M194" s="127"/>
      <c r="N194" s="131"/>
      <c r="O194" s="81">
        <v>9.4879999999999995</v>
      </c>
      <c r="P194" s="82">
        <v>8.9567999999999994</v>
      </c>
    </row>
    <row r="195" spans="6:16" ht="15" customHeight="1">
      <c r="F195" s="177"/>
      <c r="G195" s="121"/>
      <c r="H195" s="132">
        <v>4</v>
      </c>
      <c r="I195" s="81">
        <f t="shared" si="7"/>
        <v>8.9762000000000004</v>
      </c>
      <c r="J195" s="82">
        <f t="shared" si="8"/>
        <v>9.5305</v>
      </c>
      <c r="K195" s="13">
        <f t="shared" si="9"/>
        <v>3.1918019988713693E-2</v>
      </c>
      <c r="M195" s="127"/>
      <c r="N195" s="133">
        <v>4</v>
      </c>
      <c r="O195" s="81">
        <v>9.5305</v>
      </c>
      <c r="P195" s="82">
        <v>8.9762000000000004</v>
      </c>
    </row>
    <row r="196" spans="6:16" ht="15" customHeight="1">
      <c r="F196" s="177"/>
      <c r="G196" s="121"/>
      <c r="H196" s="124"/>
      <c r="I196" s="81">
        <f t="shared" si="7"/>
        <v>8.9677000000000007</v>
      </c>
      <c r="J196" s="82">
        <f t="shared" si="8"/>
        <v>9.5145</v>
      </c>
      <c r="K196" s="13">
        <f t="shared" si="9"/>
        <v>2.4620316813558234E-2</v>
      </c>
      <c r="M196" s="127"/>
      <c r="N196" s="130"/>
      <c r="O196" s="81">
        <v>9.5145</v>
      </c>
      <c r="P196" s="82">
        <v>8.9677000000000007</v>
      </c>
    </row>
    <row r="197" spans="6:16" ht="15.75" customHeight="1" thickBot="1">
      <c r="F197" s="178"/>
      <c r="G197" s="122"/>
      <c r="H197" s="134"/>
      <c r="I197" s="83">
        <f t="shared" si="7"/>
        <v>8.9745000000000008</v>
      </c>
      <c r="J197" s="84">
        <f t="shared" si="8"/>
        <v>9.5478000000000005</v>
      </c>
      <c r="K197" s="16">
        <f t="shared" si="9"/>
        <v>6.6515862769718076E-2</v>
      </c>
      <c r="M197" s="128"/>
      <c r="N197" s="135"/>
      <c r="O197" s="83">
        <v>9.5478000000000005</v>
      </c>
      <c r="P197" s="84">
        <v>8.9745000000000008</v>
      </c>
    </row>
    <row r="198" spans="6:16" ht="15" customHeight="1">
      <c r="F198" s="176" t="str">
        <f>C22</f>
        <v>VSY832XN9NAN</v>
      </c>
      <c r="G198" s="120" t="str">
        <f>B22</f>
        <v>#19</v>
      </c>
      <c r="H198" s="123">
        <v>1</v>
      </c>
      <c r="I198" s="77">
        <f t="shared" si="7"/>
        <v>8.9786000000000001</v>
      </c>
      <c r="J198" s="78">
        <f t="shared" si="8"/>
        <v>9.5132999999999992</v>
      </c>
      <c r="K198" s="4">
        <f t="shared" si="9"/>
        <v>4.4045431091115275E-3</v>
      </c>
      <c r="M198" s="126" t="str">
        <f>B22</f>
        <v>#19</v>
      </c>
      <c r="N198" s="130">
        <v>1</v>
      </c>
      <c r="O198" s="77">
        <v>9.5132999999999992</v>
      </c>
      <c r="P198" s="78">
        <v>8.9786000000000001</v>
      </c>
    </row>
    <row r="199" spans="6:16" ht="15" customHeight="1">
      <c r="F199" s="177"/>
      <c r="G199" s="121"/>
      <c r="H199" s="124"/>
      <c r="I199" s="81">
        <f t="shared" ref="I199:I262" si="10">IF(P199=0,"8.98",P199)</f>
        <v>8.9899000000000004</v>
      </c>
      <c r="J199" s="82">
        <f t="shared" ref="J199:J262" si="11">IF(O199=0,"9.515",O199)</f>
        <v>9.5372000000000003</v>
      </c>
      <c r="K199" s="13">
        <f t="shared" ref="K199:K262" si="12">2*SQRT(((ABS(I199)-$G$2)*(ABS(I199)-$G$2))+((ABS(J199)-$G$3)*(ABS(J199)-$G$3)))</f>
        <v>4.8614812557490762E-2</v>
      </c>
      <c r="M199" s="127"/>
      <c r="N199" s="130"/>
      <c r="O199" s="81">
        <v>9.5372000000000003</v>
      </c>
      <c r="P199" s="82">
        <v>8.9899000000000004</v>
      </c>
    </row>
    <row r="200" spans="6:16" ht="15" customHeight="1">
      <c r="F200" s="177"/>
      <c r="G200" s="121"/>
      <c r="H200" s="125"/>
      <c r="I200" s="81">
        <f t="shared" si="10"/>
        <v>8.9877000000000002</v>
      </c>
      <c r="J200" s="82">
        <f t="shared" si="11"/>
        <v>9.5492000000000008</v>
      </c>
      <c r="K200" s="13">
        <f t="shared" si="12"/>
        <v>7.0112195800731081E-2</v>
      </c>
      <c r="M200" s="127"/>
      <c r="N200" s="131"/>
      <c r="O200" s="81">
        <v>9.5492000000000008</v>
      </c>
      <c r="P200" s="82">
        <v>8.9877000000000002</v>
      </c>
    </row>
    <row r="201" spans="6:16" ht="15" customHeight="1">
      <c r="F201" s="177"/>
      <c r="G201" s="121"/>
      <c r="H201" s="132">
        <v>2</v>
      </c>
      <c r="I201" s="81">
        <f t="shared" si="10"/>
        <v>8.9806000000000008</v>
      </c>
      <c r="J201" s="82">
        <f t="shared" si="11"/>
        <v>9.5184999999999995</v>
      </c>
      <c r="K201" s="13">
        <f t="shared" si="12"/>
        <v>7.1021123618239361E-3</v>
      </c>
      <c r="M201" s="127"/>
      <c r="N201" s="133">
        <v>2</v>
      </c>
      <c r="O201" s="81">
        <v>9.5184999999999995</v>
      </c>
      <c r="P201" s="82">
        <v>8.9806000000000008</v>
      </c>
    </row>
    <row r="202" spans="6:16" ht="15" customHeight="1">
      <c r="F202" s="177"/>
      <c r="G202" s="121"/>
      <c r="H202" s="124"/>
      <c r="I202" s="81">
        <f t="shared" si="10"/>
        <v>8.9743999999999993</v>
      </c>
      <c r="J202" s="82">
        <f t="shared" si="11"/>
        <v>9.5045000000000002</v>
      </c>
      <c r="K202" s="13">
        <f t="shared" si="12"/>
        <v>2.3800000000001795E-2</v>
      </c>
      <c r="M202" s="127"/>
      <c r="N202" s="130"/>
      <c r="O202" s="81">
        <v>9.5045000000000002</v>
      </c>
      <c r="P202" s="82">
        <v>8.9743999999999993</v>
      </c>
    </row>
    <row r="203" spans="6:16" ht="15" customHeight="1">
      <c r="F203" s="177"/>
      <c r="G203" s="121"/>
      <c r="H203" s="125"/>
      <c r="I203" s="81">
        <f t="shared" si="10"/>
        <v>8.9856999999999996</v>
      </c>
      <c r="J203" s="82">
        <f t="shared" si="11"/>
        <v>9.5310000000000006</v>
      </c>
      <c r="K203" s="13">
        <f t="shared" si="12"/>
        <v>3.3969986753014242E-2</v>
      </c>
      <c r="M203" s="127"/>
      <c r="N203" s="131"/>
      <c r="O203" s="81">
        <v>9.5310000000000006</v>
      </c>
      <c r="P203" s="82">
        <v>8.9856999999999996</v>
      </c>
    </row>
    <row r="204" spans="6:16" ht="15" customHeight="1">
      <c r="F204" s="177"/>
      <c r="G204" s="121"/>
      <c r="H204" s="132">
        <v>3</v>
      </c>
      <c r="I204" s="81">
        <f t="shared" si="10"/>
        <v>8.9955999999999996</v>
      </c>
      <c r="J204" s="82">
        <f t="shared" si="11"/>
        <v>9.5045999999999999</v>
      </c>
      <c r="K204" s="13">
        <f t="shared" si="12"/>
        <v>3.7497733264824806E-2</v>
      </c>
      <c r="M204" s="127"/>
      <c r="N204" s="133">
        <v>3</v>
      </c>
      <c r="O204" s="81">
        <v>9.5045999999999999</v>
      </c>
      <c r="P204" s="82">
        <v>8.9955999999999996</v>
      </c>
    </row>
    <row r="205" spans="6:16" ht="15" customHeight="1">
      <c r="F205" s="177"/>
      <c r="G205" s="121"/>
      <c r="H205" s="124"/>
      <c r="I205" s="81">
        <f t="shared" si="10"/>
        <v>8.9931000000000001</v>
      </c>
      <c r="J205" s="82">
        <f t="shared" si="11"/>
        <v>9.5189000000000004</v>
      </c>
      <c r="K205" s="13">
        <f t="shared" si="12"/>
        <v>2.7336422589650584E-2</v>
      </c>
      <c r="M205" s="127"/>
      <c r="N205" s="130"/>
      <c r="O205" s="81">
        <v>9.5189000000000004</v>
      </c>
      <c r="P205" s="82">
        <v>8.9931000000000001</v>
      </c>
    </row>
    <row r="206" spans="6:16" ht="15" customHeight="1">
      <c r="F206" s="177"/>
      <c r="G206" s="121"/>
      <c r="H206" s="125"/>
      <c r="I206" s="81">
        <f t="shared" si="10"/>
        <v>8.9964999999999993</v>
      </c>
      <c r="J206" s="82">
        <f t="shared" si="11"/>
        <v>9.5208999999999993</v>
      </c>
      <c r="K206" s="13">
        <f t="shared" si="12"/>
        <v>3.5046255149441943E-2</v>
      </c>
      <c r="M206" s="127"/>
      <c r="N206" s="131"/>
      <c r="O206" s="81">
        <v>9.5208999999999993</v>
      </c>
      <c r="P206" s="82">
        <v>8.9964999999999993</v>
      </c>
    </row>
    <row r="207" spans="6:16" ht="15" customHeight="1">
      <c r="F207" s="177"/>
      <c r="G207" s="121"/>
      <c r="H207" s="132">
        <v>4</v>
      </c>
      <c r="I207" s="81">
        <f t="shared" si="10"/>
        <v>8.9913000000000007</v>
      </c>
      <c r="J207" s="82">
        <f t="shared" si="11"/>
        <v>9.5386000000000006</v>
      </c>
      <c r="K207" s="13">
        <f t="shared" si="12"/>
        <v>5.2331634791969193E-2</v>
      </c>
      <c r="M207" s="127"/>
      <c r="N207" s="133">
        <v>4</v>
      </c>
      <c r="O207" s="81">
        <v>9.5386000000000006</v>
      </c>
      <c r="P207" s="82">
        <v>8.9913000000000007</v>
      </c>
    </row>
    <row r="208" spans="6:16" ht="15" customHeight="1">
      <c r="F208" s="177"/>
      <c r="G208" s="121"/>
      <c r="H208" s="124"/>
      <c r="I208" s="81">
        <f t="shared" si="10"/>
        <v>8.9951000000000008</v>
      </c>
      <c r="J208" s="82">
        <f t="shared" si="11"/>
        <v>9.5266999999999999</v>
      </c>
      <c r="K208" s="13">
        <f t="shared" si="12"/>
        <v>3.8204711751300809E-2</v>
      </c>
      <c r="M208" s="127"/>
      <c r="N208" s="130"/>
      <c r="O208" s="81">
        <v>9.5266999999999999</v>
      </c>
      <c r="P208" s="82">
        <v>8.9951000000000008</v>
      </c>
    </row>
    <row r="209" spans="6:16" ht="15.75" customHeight="1" thickBot="1">
      <c r="F209" s="178"/>
      <c r="G209" s="122"/>
      <c r="H209" s="134"/>
      <c r="I209" s="83">
        <f t="shared" si="10"/>
        <v>8.9783000000000008</v>
      </c>
      <c r="J209" s="84">
        <f t="shared" si="11"/>
        <v>9.5546000000000006</v>
      </c>
      <c r="K209" s="16">
        <f t="shared" si="12"/>
        <v>7.9272946204868786E-2</v>
      </c>
      <c r="M209" s="128"/>
      <c r="N209" s="130"/>
      <c r="O209" s="83">
        <v>9.5546000000000006</v>
      </c>
      <c r="P209" s="84">
        <v>8.9783000000000008</v>
      </c>
    </row>
    <row r="210" spans="6:16" ht="15" customHeight="1">
      <c r="F210" s="176" t="str">
        <f>C23</f>
        <v>VSY832XN9NAQ</v>
      </c>
      <c r="G210" s="120" t="str">
        <f>B23</f>
        <v>#20</v>
      </c>
      <c r="H210" s="123">
        <v>1</v>
      </c>
      <c r="I210" s="77">
        <f t="shared" si="10"/>
        <v>8.9844000000000008</v>
      </c>
      <c r="J210" s="78">
        <f t="shared" si="11"/>
        <v>9.5497999999999994</v>
      </c>
      <c r="K210" s="4">
        <f t="shared" si="12"/>
        <v>7.0154116058857796E-2</v>
      </c>
      <c r="M210" s="126" t="str">
        <f>B23</f>
        <v>#20</v>
      </c>
      <c r="N210" s="129">
        <v>1</v>
      </c>
      <c r="O210" s="77">
        <v>9.5497999999999994</v>
      </c>
      <c r="P210" s="78">
        <v>8.9844000000000008</v>
      </c>
    </row>
    <row r="211" spans="6:16" ht="15" customHeight="1">
      <c r="F211" s="177"/>
      <c r="G211" s="121"/>
      <c r="H211" s="124"/>
      <c r="I211" s="81">
        <f t="shared" si="10"/>
        <v>8.9581</v>
      </c>
      <c r="J211" s="82">
        <f t="shared" si="11"/>
        <v>9.5442999999999998</v>
      </c>
      <c r="K211" s="13">
        <f t="shared" si="12"/>
        <v>7.3160098414367242E-2</v>
      </c>
      <c r="M211" s="127"/>
      <c r="N211" s="130"/>
      <c r="O211" s="81">
        <v>9.5442999999999998</v>
      </c>
      <c r="P211" s="82">
        <v>8.9581</v>
      </c>
    </row>
    <row r="212" spans="6:16" ht="15" customHeight="1">
      <c r="F212" s="177"/>
      <c r="G212" s="121"/>
      <c r="H212" s="125"/>
      <c r="I212" s="81">
        <f t="shared" si="10"/>
        <v>8.9540000000000006</v>
      </c>
      <c r="J212" s="82">
        <f t="shared" si="11"/>
        <v>9.5452999999999992</v>
      </c>
      <c r="K212" s="13">
        <f t="shared" si="12"/>
        <v>7.9852113309540118E-2</v>
      </c>
      <c r="M212" s="127"/>
      <c r="N212" s="131"/>
      <c r="O212" s="81">
        <v>9.5452999999999992</v>
      </c>
      <c r="P212" s="82">
        <v>8.9540000000000006</v>
      </c>
    </row>
    <row r="213" spans="6:16" ht="15" customHeight="1">
      <c r="F213" s="177"/>
      <c r="G213" s="121"/>
      <c r="H213" s="132">
        <v>2</v>
      </c>
      <c r="I213" s="81">
        <f t="shared" si="10"/>
        <v>8.9781999999999993</v>
      </c>
      <c r="J213" s="82">
        <f t="shared" si="11"/>
        <v>9.5122</v>
      </c>
      <c r="K213" s="13">
        <f t="shared" si="12"/>
        <v>6.6573267908394971E-3</v>
      </c>
      <c r="M213" s="127"/>
      <c r="N213" s="133">
        <v>2</v>
      </c>
      <c r="O213" s="81">
        <v>9.5122</v>
      </c>
      <c r="P213" s="82">
        <v>8.9781999999999993</v>
      </c>
    </row>
    <row r="214" spans="6:16" ht="15" customHeight="1">
      <c r="F214" s="177"/>
      <c r="G214" s="121"/>
      <c r="H214" s="124"/>
      <c r="I214" s="81">
        <f t="shared" si="10"/>
        <v>8.9582999999999995</v>
      </c>
      <c r="J214" s="82">
        <f t="shared" si="11"/>
        <v>9.4893999999999998</v>
      </c>
      <c r="K214" s="13">
        <f t="shared" si="12"/>
        <v>6.7119296778201679E-2</v>
      </c>
      <c r="M214" s="127"/>
      <c r="N214" s="130"/>
      <c r="O214" s="81">
        <v>9.4893999999999998</v>
      </c>
      <c r="P214" s="82">
        <v>8.9582999999999995</v>
      </c>
    </row>
    <row r="215" spans="6:16" ht="15" customHeight="1">
      <c r="F215" s="177"/>
      <c r="G215" s="121"/>
      <c r="H215" s="125"/>
      <c r="I215" s="81">
        <f t="shared" si="10"/>
        <v>8.9763000000000002</v>
      </c>
      <c r="J215" s="82">
        <f t="shared" si="11"/>
        <v>9.5309000000000008</v>
      </c>
      <c r="K215" s="13">
        <f t="shared" si="12"/>
        <v>3.2649655434629617E-2</v>
      </c>
      <c r="M215" s="127"/>
      <c r="N215" s="131"/>
      <c r="O215" s="81">
        <v>9.5309000000000008</v>
      </c>
      <c r="P215" s="82">
        <v>8.9763000000000002</v>
      </c>
    </row>
    <row r="216" spans="6:16" ht="15" customHeight="1">
      <c r="F216" s="177"/>
      <c r="G216" s="121"/>
      <c r="H216" s="132">
        <v>3</v>
      </c>
      <c r="I216" s="81">
        <f t="shared" si="10"/>
        <v>8.9664999999999999</v>
      </c>
      <c r="J216" s="82">
        <f t="shared" si="11"/>
        <v>9.5137</v>
      </c>
      <c r="K216" s="13">
        <f t="shared" si="12"/>
        <v>2.7124896313166998E-2</v>
      </c>
      <c r="M216" s="127"/>
      <c r="N216" s="133">
        <v>3</v>
      </c>
      <c r="O216" s="81">
        <v>9.5137</v>
      </c>
      <c r="P216" s="82">
        <v>8.9664999999999999</v>
      </c>
    </row>
    <row r="217" spans="6:16" ht="15" customHeight="1">
      <c r="F217" s="177"/>
      <c r="G217" s="121"/>
      <c r="H217" s="124"/>
      <c r="I217" s="81">
        <f t="shared" si="10"/>
        <v>8.9745000000000008</v>
      </c>
      <c r="J217" s="82">
        <f t="shared" si="11"/>
        <v>9.5479000000000003</v>
      </c>
      <c r="K217" s="13">
        <f t="shared" si="12"/>
        <v>6.6713117150976428E-2</v>
      </c>
      <c r="M217" s="127"/>
      <c r="N217" s="130"/>
      <c r="O217" s="81">
        <v>9.5479000000000003</v>
      </c>
      <c r="P217" s="82">
        <v>8.9745000000000008</v>
      </c>
    </row>
    <row r="218" spans="6:16" ht="15" customHeight="1">
      <c r="F218" s="177"/>
      <c r="G218" s="121"/>
      <c r="H218" s="125"/>
      <c r="I218" s="81">
        <f t="shared" si="10"/>
        <v>8.9791000000000007</v>
      </c>
      <c r="J218" s="82">
        <f t="shared" si="11"/>
        <v>9.5131999999999994</v>
      </c>
      <c r="K218" s="13">
        <f t="shared" si="12"/>
        <v>4.0249223595013629E-3</v>
      </c>
      <c r="M218" s="127"/>
      <c r="N218" s="131"/>
      <c r="O218" s="81">
        <v>9.5131999999999994</v>
      </c>
      <c r="P218" s="82">
        <v>8.9791000000000007</v>
      </c>
    </row>
    <row r="219" spans="6:16" ht="15" customHeight="1">
      <c r="F219" s="177"/>
      <c r="G219" s="121"/>
      <c r="H219" s="132">
        <v>4</v>
      </c>
      <c r="I219" s="81">
        <f t="shared" si="10"/>
        <v>8.9909999999999997</v>
      </c>
      <c r="J219" s="82">
        <f t="shared" si="11"/>
        <v>9.5378000000000007</v>
      </c>
      <c r="K219" s="13">
        <f t="shared" si="12"/>
        <v>5.0629635590234701E-2</v>
      </c>
      <c r="M219" s="127"/>
      <c r="N219" s="133">
        <v>4</v>
      </c>
      <c r="O219" s="81">
        <v>9.5378000000000007</v>
      </c>
      <c r="P219" s="82">
        <v>8.9909999999999997</v>
      </c>
    </row>
    <row r="220" spans="6:16" ht="15" customHeight="1">
      <c r="F220" s="177"/>
      <c r="G220" s="121"/>
      <c r="H220" s="124"/>
      <c r="I220" s="81">
        <f t="shared" si="10"/>
        <v>8.9877000000000002</v>
      </c>
      <c r="J220" s="82">
        <f t="shared" si="11"/>
        <v>9.5489999999999995</v>
      </c>
      <c r="K220" s="13">
        <f t="shared" si="12"/>
        <v>6.9722019477348005E-2</v>
      </c>
      <c r="M220" s="127"/>
      <c r="N220" s="130"/>
      <c r="O220" s="81">
        <v>9.5489999999999995</v>
      </c>
      <c r="P220" s="82">
        <v>8.9877000000000002</v>
      </c>
    </row>
    <row r="221" spans="6:16" ht="15.75" customHeight="1" thickBot="1">
      <c r="F221" s="178"/>
      <c r="G221" s="122"/>
      <c r="H221" s="134"/>
      <c r="I221" s="83">
        <f t="shared" si="10"/>
        <v>8.9809999999999999</v>
      </c>
      <c r="J221" s="84">
        <f t="shared" si="11"/>
        <v>9.5182000000000002</v>
      </c>
      <c r="K221" s="16">
        <f t="shared" si="12"/>
        <v>6.7052218456950799E-3</v>
      </c>
      <c r="M221" s="128"/>
      <c r="N221" s="135"/>
      <c r="O221" s="83">
        <v>9.5182000000000002</v>
      </c>
      <c r="P221" s="84">
        <v>8.9809999999999999</v>
      </c>
    </row>
    <row r="222" spans="6:16" ht="15" customHeight="1">
      <c r="F222" s="176" t="str">
        <f>C24</f>
        <v>VSY832XN9NB9</v>
      </c>
      <c r="G222" s="120" t="str">
        <f>B24</f>
        <v>#21</v>
      </c>
      <c r="H222" s="123">
        <v>1</v>
      </c>
      <c r="I222" s="77">
        <f t="shared" si="10"/>
        <v>8.9748000000000001</v>
      </c>
      <c r="J222" s="78">
        <f t="shared" si="11"/>
        <v>9.5046999999999997</v>
      </c>
      <c r="K222" s="4">
        <f t="shared" si="12"/>
        <v>2.3076394865751547E-2</v>
      </c>
      <c r="M222" s="126" t="str">
        <f>B24</f>
        <v>#21</v>
      </c>
      <c r="N222" s="130">
        <v>1</v>
      </c>
      <c r="O222" s="77">
        <v>9.5046999999999997</v>
      </c>
      <c r="P222" s="78">
        <v>8.9748000000000001</v>
      </c>
    </row>
    <row r="223" spans="6:16" ht="15" customHeight="1">
      <c r="F223" s="177"/>
      <c r="G223" s="121"/>
      <c r="H223" s="124"/>
      <c r="I223" s="81">
        <f t="shared" si="10"/>
        <v>8.9847000000000001</v>
      </c>
      <c r="J223" s="82">
        <f t="shared" si="11"/>
        <v>9.5298999999999996</v>
      </c>
      <c r="K223" s="13">
        <f t="shared" si="12"/>
        <v>3.124739989182896E-2</v>
      </c>
      <c r="M223" s="127"/>
      <c r="N223" s="130"/>
      <c r="O223" s="81">
        <v>9.5298999999999996</v>
      </c>
      <c r="P223" s="82">
        <v>8.9847000000000001</v>
      </c>
    </row>
    <row r="224" spans="6:16" ht="15" customHeight="1">
      <c r="F224" s="177"/>
      <c r="G224" s="121"/>
      <c r="H224" s="125"/>
      <c r="I224" s="81">
        <f t="shared" si="10"/>
        <v>8.9957999999999991</v>
      </c>
      <c r="J224" s="82">
        <f t="shared" si="11"/>
        <v>9.5046999999999997</v>
      </c>
      <c r="K224" s="13">
        <f t="shared" si="12"/>
        <v>3.7721611842548665E-2</v>
      </c>
      <c r="M224" s="127"/>
      <c r="N224" s="131"/>
      <c r="O224" s="81">
        <v>9.5046999999999997</v>
      </c>
      <c r="P224" s="82">
        <v>8.9957999999999991</v>
      </c>
    </row>
    <row r="225" spans="6:16" ht="15" customHeight="1">
      <c r="F225" s="177"/>
      <c r="G225" s="121"/>
      <c r="H225" s="132">
        <v>2</v>
      </c>
      <c r="I225" s="81">
        <f t="shared" si="10"/>
        <v>8.9930000000000003</v>
      </c>
      <c r="J225" s="82">
        <f t="shared" si="11"/>
        <v>9.5193999999999992</v>
      </c>
      <c r="K225" s="13">
        <f t="shared" si="12"/>
        <v>2.744886154287535E-2</v>
      </c>
      <c r="M225" s="127"/>
      <c r="N225" s="133">
        <v>2</v>
      </c>
      <c r="O225" s="81">
        <v>9.5193999999999992</v>
      </c>
      <c r="P225" s="82">
        <v>8.9930000000000003</v>
      </c>
    </row>
    <row r="226" spans="6:16" ht="15" customHeight="1">
      <c r="F226" s="177"/>
      <c r="G226" s="121"/>
      <c r="H226" s="124"/>
      <c r="I226" s="81">
        <f t="shared" si="10"/>
        <v>8.9959000000000007</v>
      </c>
      <c r="J226" s="82">
        <f t="shared" si="11"/>
        <v>9.5202000000000009</v>
      </c>
      <c r="K226" s="13">
        <f t="shared" si="12"/>
        <v>3.3457435645907543E-2</v>
      </c>
      <c r="M226" s="127"/>
      <c r="N226" s="130"/>
      <c r="O226" s="81">
        <v>9.5202000000000009</v>
      </c>
      <c r="P226" s="82">
        <v>8.9959000000000007</v>
      </c>
    </row>
    <row r="227" spans="6:16" ht="15" customHeight="1">
      <c r="F227" s="177"/>
      <c r="G227" s="121"/>
      <c r="H227" s="125"/>
      <c r="I227" s="81">
        <f t="shared" si="10"/>
        <v>8.9913000000000007</v>
      </c>
      <c r="J227" s="82">
        <f t="shared" si="11"/>
        <v>9.5386000000000006</v>
      </c>
      <c r="K227" s="13">
        <f t="shared" si="12"/>
        <v>5.2331634791969193E-2</v>
      </c>
      <c r="M227" s="127"/>
      <c r="N227" s="131"/>
      <c r="O227" s="81">
        <v>9.5386000000000006</v>
      </c>
      <c r="P227" s="82">
        <v>8.9913000000000007</v>
      </c>
    </row>
    <row r="228" spans="6:16" ht="15" customHeight="1">
      <c r="F228" s="177"/>
      <c r="G228" s="121"/>
      <c r="H228" s="132">
        <v>3</v>
      </c>
      <c r="I228" s="81">
        <f t="shared" si="10"/>
        <v>8.9934999999999992</v>
      </c>
      <c r="J228" s="82">
        <f t="shared" si="11"/>
        <v>9.5258000000000003</v>
      </c>
      <c r="K228" s="13">
        <f t="shared" si="12"/>
        <v>3.4576870882135034E-2</v>
      </c>
      <c r="M228" s="127"/>
      <c r="N228" s="133">
        <v>3</v>
      </c>
      <c r="O228" s="81">
        <v>9.5258000000000003</v>
      </c>
      <c r="P228" s="82">
        <v>8.9934999999999992</v>
      </c>
    </row>
    <row r="229" spans="6:16" ht="15" customHeight="1">
      <c r="F229" s="177"/>
      <c r="G229" s="121"/>
      <c r="H229" s="124"/>
      <c r="I229" s="81">
        <f t="shared" si="10"/>
        <v>8.9771999999999998</v>
      </c>
      <c r="J229" s="82">
        <f t="shared" si="11"/>
        <v>9.5538000000000007</v>
      </c>
      <c r="K229" s="13">
        <f t="shared" si="12"/>
        <v>7.7801799465051349E-2</v>
      </c>
      <c r="M229" s="127"/>
      <c r="N229" s="130"/>
      <c r="O229" s="81">
        <v>9.5538000000000007</v>
      </c>
      <c r="P229" s="82">
        <v>8.9771999999999998</v>
      </c>
    </row>
    <row r="230" spans="6:16" ht="15" customHeight="1">
      <c r="F230" s="177"/>
      <c r="G230" s="121"/>
      <c r="H230" s="125"/>
      <c r="I230" s="81">
        <f t="shared" si="10"/>
        <v>8.9844000000000008</v>
      </c>
      <c r="J230" s="82">
        <f t="shared" si="11"/>
        <v>9.5500000000000007</v>
      </c>
      <c r="K230" s="13">
        <f t="shared" si="12"/>
        <v>7.0550974479450343E-2</v>
      </c>
      <c r="M230" s="127"/>
      <c r="N230" s="131"/>
      <c r="O230" s="81">
        <v>9.5500000000000007</v>
      </c>
      <c r="P230" s="82">
        <v>8.9844000000000008</v>
      </c>
    </row>
    <row r="231" spans="6:16" ht="15" customHeight="1">
      <c r="F231" s="177"/>
      <c r="G231" s="121"/>
      <c r="H231" s="132">
        <v>4</v>
      </c>
      <c r="I231" s="81">
        <f t="shared" si="10"/>
        <v>8.9571000000000005</v>
      </c>
      <c r="J231" s="82">
        <f t="shared" si="11"/>
        <v>9.5434999999999999</v>
      </c>
      <c r="K231" s="13">
        <f t="shared" si="12"/>
        <v>7.3120722097089724E-2</v>
      </c>
      <c r="M231" s="127"/>
      <c r="N231" s="133">
        <v>4</v>
      </c>
      <c r="O231" s="81">
        <v>9.5434999999999999</v>
      </c>
      <c r="P231" s="82">
        <v>8.9571000000000005</v>
      </c>
    </row>
    <row r="232" spans="6:16" ht="15" customHeight="1">
      <c r="F232" s="177"/>
      <c r="G232" s="121"/>
      <c r="H232" s="124"/>
      <c r="I232" s="81">
        <f t="shared" si="10"/>
        <v>8.9541000000000004</v>
      </c>
      <c r="J232" s="82">
        <f t="shared" si="11"/>
        <v>9.5451999999999995</v>
      </c>
      <c r="K232" s="13">
        <f t="shared" si="12"/>
        <v>7.9570094884948706E-2</v>
      </c>
      <c r="M232" s="127"/>
      <c r="N232" s="130"/>
      <c r="O232" s="81">
        <v>9.5451999999999995</v>
      </c>
      <c r="P232" s="82">
        <v>8.9541000000000004</v>
      </c>
    </row>
    <row r="233" spans="6:16" ht="15.75" customHeight="1" thickBot="1">
      <c r="F233" s="178"/>
      <c r="G233" s="122"/>
      <c r="H233" s="134"/>
      <c r="I233" s="83">
        <f t="shared" si="10"/>
        <v>8.9783000000000008</v>
      </c>
      <c r="J233" s="84">
        <f t="shared" si="11"/>
        <v>9.5116999999999994</v>
      </c>
      <c r="K233" s="16">
        <f t="shared" si="12"/>
        <v>7.4242844773099769E-3</v>
      </c>
      <c r="M233" s="128"/>
      <c r="N233" s="130"/>
      <c r="O233" s="83">
        <v>9.5116999999999994</v>
      </c>
      <c r="P233" s="84">
        <v>8.9783000000000008</v>
      </c>
    </row>
    <row r="234" spans="6:16" ht="15" customHeight="1">
      <c r="F234" s="176" t="str">
        <f>C25</f>
        <v>VSY832XN9NBX</v>
      </c>
      <c r="G234" s="120" t="str">
        <f>B25</f>
        <v>#22</v>
      </c>
      <c r="H234" s="123">
        <v>1</v>
      </c>
      <c r="I234" s="77">
        <f t="shared" si="10"/>
        <v>8.9577000000000009</v>
      </c>
      <c r="J234" s="78">
        <f t="shared" si="11"/>
        <v>9.4886999999999997</v>
      </c>
      <c r="K234" s="4">
        <f t="shared" si="12"/>
        <v>6.8963178581037746E-2</v>
      </c>
      <c r="M234" s="126" t="str">
        <f>B25</f>
        <v>#22</v>
      </c>
      <c r="N234" s="129">
        <v>1</v>
      </c>
      <c r="O234" s="77">
        <v>9.4886999999999997</v>
      </c>
      <c r="P234" s="78">
        <v>8.9577000000000009</v>
      </c>
    </row>
    <row r="235" spans="6:16" ht="15" customHeight="1">
      <c r="F235" s="177"/>
      <c r="G235" s="121"/>
      <c r="H235" s="124"/>
      <c r="I235" s="81">
        <f t="shared" si="10"/>
        <v>8.9762000000000004</v>
      </c>
      <c r="J235" s="82">
        <f t="shared" si="11"/>
        <v>9.5302000000000007</v>
      </c>
      <c r="K235" s="13">
        <f t="shared" si="12"/>
        <v>3.1335602754694429E-2</v>
      </c>
      <c r="M235" s="127"/>
      <c r="N235" s="130"/>
      <c r="O235" s="81">
        <v>9.5302000000000007</v>
      </c>
      <c r="P235" s="82">
        <v>8.9762000000000004</v>
      </c>
    </row>
    <row r="236" spans="6:16" ht="15" customHeight="1">
      <c r="F236" s="177"/>
      <c r="G236" s="121"/>
      <c r="H236" s="125"/>
      <c r="I236" s="81">
        <f t="shared" si="10"/>
        <v>8.9677000000000007</v>
      </c>
      <c r="J236" s="82">
        <f t="shared" si="11"/>
        <v>9.5142000000000007</v>
      </c>
      <c r="K236" s="13">
        <f t="shared" si="12"/>
        <v>2.4651977608296974E-2</v>
      </c>
      <c r="M236" s="127"/>
      <c r="N236" s="131"/>
      <c r="O236" s="81">
        <v>9.5142000000000007</v>
      </c>
      <c r="P236" s="82">
        <v>8.9677000000000007</v>
      </c>
    </row>
    <row r="237" spans="6:16" ht="15" customHeight="1">
      <c r="F237" s="177"/>
      <c r="G237" s="121"/>
      <c r="H237" s="132">
        <v>2</v>
      </c>
      <c r="I237" s="81">
        <f t="shared" si="10"/>
        <v>8.9746000000000006</v>
      </c>
      <c r="J237" s="82">
        <f t="shared" si="11"/>
        <v>9.5477000000000007</v>
      </c>
      <c r="K237" s="13">
        <f t="shared" si="12"/>
        <v>6.6285745073884766E-2</v>
      </c>
      <c r="M237" s="127"/>
      <c r="N237" s="133">
        <v>2</v>
      </c>
      <c r="O237" s="81">
        <v>9.5477000000000007</v>
      </c>
      <c r="P237" s="82">
        <v>8.9746000000000006</v>
      </c>
    </row>
    <row r="238" spans="6:16" ht="15" customHeight="1">
      <c r="F238" s="177"/>
      <c r="G238" s="121"/>
      <c r="H238" s="124"/>
      <c r="I238" s="81">
        <f t="shared" si="10"/>
        <v>8.9786999999999999</v>
      </c>
      <c r="J238" s="82">
        <f t="shared" si="11"/>
        <v>9.5127000000000006</v>
      </c>
      <c r="K238" s="13">
        <f t="shared" si="12"/>
        <v>5.283937925449623E-3</v>
      </c>
      <c r="M238" s="127"/>
      <c r="N238" s="130"/>
      <c r="O238" s="81">
        <v>9.5127000000000006</v>
      </c>
      <c r="P238" s="82">
        <v>8.9786999999999999</v>
      </c>
    </row>
    <row r="239" spans="6:16" ht="15" customHeight="1">
      <c r="F239" s="177"/>
      <c r="G239" s="121"/>
      <c r="H239" s="125"/>
      <c r="I239" s="81">
        <f t="shared" si="10"/>
        <v>8.9901</v>
      </c>
      <c r="J239" s="82">
        <f t="shared" si="11"/>
        <v>9.5370000000000008</v>
      </c>
      <c r="K239" s="13">
        <f t="shared" si="12"/>
        <v>4.8415286842070929E-2</v>
      </c>
      <c r="M239" s="127"/>
      <c r="N239" s="131"/>
      <c r="O239" s="81">
        <v>9.5370000000000008</v>
      </c>
      <c r="P239" s="82">
        <v>8.9901</v>
      </c>
    </row>
    <row r="240" spans="6:16" ht="15" customHeight="1">
      <c r="F240" s="177"/>
      <c r="G240" s="121"/>
      <c r="H240" s="132">
        <v>3</v>
      </c>
      <c r="I240" s="81">
        <f t="shared" si="10"/>
        <v>8.9878999999999998</v>
      </c>
      <c r="J240" s="82">
        <f t="shared" si="11"/>
        <v>9.5492000000000008</v>
      </c>
      <c r="K240" s="13">
        <f t="shared" si="12"/>
        <v>7.0201139591889977E-2</v>
      </c>
      <c r="M240" s="127"/>
      <c r="N240" s="133">
        <v>3</v>
      </c>
      <c r="O240" s="81">
        <v>9.5492000000000008</v>
      </c>
      <c r="P240" s="82">
        <v>8.9878999999999998</v>
      </c>
    </row>
    <row r="241" spans="6:16" ht="15" customHeight="1">
      <c r="F241" s="177"/>
      <c r="G241" s="121"/>
      <c r="H241" s="124"/>
      <c r="I241" s="81">
        <f t="shared" si="10"/>
        <v>8.9801000000000002</v>
      </c>
      <c r="J241" s="82">
        <f t="shared" si="11"/>
        <v>9.5181000000000004</v>
      </c>
      <c r="K241" s="13">
        <f t="shared" si="12"/>
        <v>6.2032249677080754E-3</v>
      </c>
      <c r="M241" s="127"/>
      <c r="N241" s="130"/>
      <c r="O241" s="81">
        <v>9.5181000000000004</v>
      </c>
      <c r="P241" s="82">
        <v>8.9801000000000002</v>
      </c>
    </row>
    <row r="242" spans="6:16" ht="15" customHeight="1">
      <c r="F242" s="177"/>
      <c r="G242" s="121"/>
      <c r="H242" s="125"/>
      <c r="I242" s="81">
        <f t="shared" si="10"/>
        <v>8.9748000000000001</v>
      </c>
      <c r="J242" s="82">
        <f t="shared" si="11"/>
        <v>9.5045000000000002</v>
      </c>
      <c r="K242" s="13">
        <f t="shared" si="12"/>
        <v>2.3434163095789159E-2</v>
      </c>
      <c r="M242" s="127"/>
      <c r="N242" s="131"/>
      <c r="O242" s="81">
        <v>9.5045000000000002</v>
      </c>
      <c r="P242" s="82">
        <v>8.9748000000000001</v>
      </c>
    </row>
    <row r="243" spans="6:16" ht="15" customHeight="1">
      <c r="F243" s="177"/>
      <c r="G243" s="121"/>
      <c r="H243" s="132">
        <v>4</v>
      </c>
      <c r="I243" s="81">
        <f t="shared" si="10"/>
        <v>8.9818999999999996</v>
      </c>
      <c r="J243" s="82">
        <f t="shared" si="11"/>
        <v>9.5279000000000007</v>
      </c>
      <c r="K243" s="13">
        <f t="shared" si="12"/>
        <v>2.6078343505675363E-2</v>
      </c>
      <c r="M243" s="127"/>
      <c r="N243" s="133">
        <v>4</v>
      </c>
      <c r="O243" s="81">
        <v>9.5279000000000007</v>
      </c>
      <c r="P243" s="82">
        <v>8.9818999999999996</v>
      </c>
    </row>
    <row r="244" spans="6:16" ht="15" customHeight="1">
      <c r="F244" s="177"/>
      <c r="G244" s="121"/>
      <c r="H244" s="124"/>
      <c r="I244" s="81">
        <f t="shared" si="10"/>
        <v>8.9963999999999995</v>
      </c>
      <c r="J244" s="82">
        <f t="shared" si="11"/>
        <v>9.5051000000000005</v>
      </c>
      <c r="K244" s="13">
        <f t="shared" si="12"/>
        <v>3.8312922102077797E-2</v>
      </c>
      <c r="M244" s="127"/>
      <c r="N244" s="130"/>
      <c r="O244" s="81">
        <v>9.5051000000000005</v>
      </c>
      <c r="P244" s="82">
        <v>8.9963999999999995</v>
      </c>
    </row>
    <row r="245" spans="6:16" ht="15.75" customHeight="1" thickBot="1">
      <c r="F245" s="178"/>
      <c r="G245" s="122"/>
      <c r="H245" s="134"/>
      <c r="I245" s="83">
        <f t="shared" si="10"/>
        <v>8.9932999999999996</v>
      </c>
      <c r="J245" s="84">
        <f t="shared" si="11"/>
        <v>9.5190999999999999</v>
      </c>
      <c r="K245" s="16">
        <f t="shared" si="12"/>
        <v>2.7835229476328965E-2</v>
      </c>
      <c r="M245" s="128"/>
      <c r="N245" s="135"/>
      <c r="O245" s="83">
        <v>9.5190999999999999</v>
      </c>
      <c r="P245" s="84">
        <v>8.9932999999999996</v>
      </c>
    </row>
    <row r="246" spans="6:16" ht="15" customHeight="1">
      <c r="F246" s="176" t="str">
        <f>C26</f>
        <v>VSY841XN9NGS</v>
      </c>
      <c r="G246" s="120" t="str">
        <f>B26</f>
        <v>#23</v>
      </c>
      <c r="H246" s="123">
        <v>1</v>
      </c>
      <c r="I246" s="77">
        <f t="shared" si="10"/>
        <v>8.9961000000000002</v>
      </c>
      <c r="J246" s="78">
        <f t="shared" si="11"/>
        <v>9.5206999999999997</v>
      </c>
      <c r="K246" s="4">
        <f t="shared" si="12"/>
        <v>3.4158454297581048E-2</v>
      </c>
      <c r="M246" s="126" t="str">
        <f>B26</f>
        <v>#23</v>
      </c>
      <c r="N246" s="130">
        <v>1</v>
      </c>
      <c r="O246" s="77">
        <v>9.5206999999999997</v>
      </c>
      <c r="P246" s="78">
        <v>8.9961000000000002</v>
      </c>
    </row>
    <row r="247" spans="6:16" ht="15" customHeight="1">
      <c r="F247" s="177"/>
      <c r="G247" s="121"/>
      <c r="H247" s="124"/>
      <c r="I247" s="81">
        <f t="shared" si="10"/>
        <v>8.9896999999999991</v>
      </c>
      <c r="J247" s="82">
        <f t="shared" si="11"/>
        <v>9.5371000000000006</v>
      </c>
      <c r="K247" s="13">
        <f t="shared" si="12"/>
        <v>4.8270073544587663E-2</v>
      </c>
      <c r="M247" s="127"/>
      <c r="N247" s="130"/>
      <c r="O247" s="81">
        <v>9.5371000000000006</v>
      </c>
      <c r="P247" s="82">
        <v>8.9896999999999991</v>
      </c>
    </row>
    <row r="248" spans="6:16" ht="15" customHeight="1">
      <c r="F248" s="177"/>
      <c r="G248" s="121"/>
      <c r="H248" s="125"/>
      <c r="I248" s="81">
        <f t="shared" si="10"/>
        <v>8.9923000000000002</v>
      </c>
      <c r="J248" s="82">
        <f t="shared" si="11"/>
        <v>9.5239999999999991</v>
      </c>
      <c r="K248" s="13">
        <f t="shared" si="12"/>
        <v>3.04821259101112E-2</v>
      </c>
      <c r="M248" s="127"/>
      <c r="N248" s="131"/>
      <c r="O248" s="81">
        <v>9.5239999999999991</v>
      </c>
      <c r="P248" s="82">
        <v>8.9923000000000002</v>
      </c>
    </row>
    <row r="249" spans="6:16" ht="15" customHeight="1">
      <c r="F249" s="177"/>
      <c r="G249" s="121"/>
      <c r="H249" s="132">
        <v>2</v>
      </c>
      <c r="I249" s="81">
        <f t="shared" si="10"/>
        <v>8.9784000000000006</v>
      </c>
      <c r="J249" s="82">
        <f t="shared" si="11"/>
        <v>9.5549999999999997</v>
      </c>
      <c r="K249" s="13">
        <f t="shared" si="12"/>
        <v>8.0063974420457831E-2</v>
      </c>
      <c r="M249" s="127"/>
      <c r="N249" s="133">
        <v>2</v>
      </c>
      <c r="O249" s="81">
        <v>9.5549999999999997</v>
      </c>
      <c r="P249" s="82">
        <v>8.9784000000000006</v>
      </c>
    </row>
    <row r="250" spans="6:16" ht="15" customHeight="1">
      <c r="F250" s="177"/>
      <c r="G250" s="121"/>
      <c r="H250" s="124"/>
      <c r="I250" s="81">
        <f t="shared" si="10"/>
        <v>8.9827999999999992</v>
      </c>
      <c r="J250" s="82">
        <f t="shared" si="11"/>
        <v>9.5486000000000004</v>
      </c>
      <c r="K250" s="13">
        <f t="shared" si="12"/>
        <v>6.7432929641236358E-2</v>
      </c>
      <c r="M250" s="127"/>
      <c r="N250" s="130"/>
      <c r="O250" s="81">
        <v>9.5486000000000004</v>
      </c>
      <c r="P250" s="82">
        <v>8.9827999999999992</v>
      </c>
    </row>
    <row r="251" spans="6:16" ht="15" customHeight="1">
      <c r="F251" s="177"/>
      <c r="G251" s="121"/>
      <c r="H251" s="125"/>
      <c r="I251" s="81">
        <f t="shared" si="10"/>
        <v>8.9578000000000007</v>
      </c>
      <c r="J251" s="82">
        <f t="shared" si="11"/>
        <v>9.5444999999999993</v>
      </c>
      <c r="K251" s="13">
        <f t="shared" si="12"/>
        <v>7.3840097508059033E-2</v>
      </c>
      <c r="M251" s="127"/>
      <c r="N251" s="131"/>
      <c r="O251" s="81">
        <v>9.5444999999999993</v>
      </c>
      <c r="P251" s="82">
        <v>8.9578000000000007</v>
      </c>
    </row>
    <row r="252" spans="6:16" ht="15" customHeight="1">
      <c r="F252" s="177"/>
      <c r="G252" s="121"/>
      <c r="H252" s="132">
        <v>3</v>
      </c>
      <c r="I252" s="81">
        <f t="shared" si="10"/>
        <v>8.9543999999999997</v>
      </c>
      <c r="J252" s="82">
        <f t="shared" si="11"/>
        <v>9.5451999999999995</v>
      </c>
      <c r="K252" s="13">
        <f t="shared" si="12"/>
        <v>7.9180805754929542E-2</v>
      </c>
      <c r="M252" s="127"/>
      <c r="N252" s="133">
        <v>3</v>
      </c>
      <c r="O252" s="81">
        <v>9.5451999999999995</v>
      </c>
      <c r="P252" s="82">
        <v>8.9543999999999997</v>
      </c>
    </row>
    <row r="253" spans="6:16" ht="15" customHeight="1">
      <c r="F253" s="177"/>
      <c r="G253" s="121"/>
      <c r="H253" s="124"/>
      <c r="I253" s="81">
        <f t="shared" si="10"/>
        <v>8.9779999999999998</v>
      </c>
      <c r="J253" s="82">
        <f t="shared" si="11"/>
        <v>9.5119000000000007</v>
      </c>
      <c r="K253" s="13">
        <f t="shared" si="12"/>
        <v>7.3783466982792105E-3</v>
      </c>
      <c r="M253" s="127"/>
      <c r="N253" s="130"/>
      <c r="O253" s="81">
        <v>9.5119000000000007</v>
      </c>
      <c r="P253" s="82">
        <v>8.9779999999999998</v>
      </c>
    </row>
    <row r="254" spans="6:16" ht="15" customHeight="1">
      <c r="F254" s="177"/>
      <c r="G254" s="121"/>
      <c r="H254" s="125"/>
      <c r="I254" s="81">
        <f t="shared" si="10"/>
        <v>8.9581999999999997</v>
      </c>
      <c r="J254" s="82">
        <f t="shared" si="11"/>
        <v>9.4892000000000003</v>
      </c>
      <c r="K254" s="13">
        <f t="shared" si="12"/>
        <v>6.7553830387330205E-2</v>
      </c>
      <c r="M254" s="127"/>
      <c r="N254" s="131"/>
      <c r="O254" s="81">
        <v>9.4892000000000003</v>
      </c>
      <c r="P254" s="82">
        <v>8.9581999999999997</v>
      </c>
    </row>
    <row r="255" spans="6:16" ht="15" customHeight="1">
      <c r="F255" s="177"/>
      <c r="G255" s="121"/>
      <c r="H255" s="132">
        <v>4</v>
      </c>
      <c r="I255" s="81">
        <f t="shared" si="10"/>
        <v>8.9756999999999998</v>
      </c>
      <c r="J255" s="82">
        <f t="shared" si="11"/>
        <v>9.5295000000000005</v>
      </c>
      <c r="K255" s="13">
        <f t="shared" si="12"/>
        <v>3.0248305737677558E-2</v>
      </c>
      <c r="M255" s="127"/>
      <c r="N255" s="133">
        <v>4</v>
      </c>
      <c r="O255" s="81">
        <v>9.5295000000000005</v>
      </c>
      <c r="P255" s="82">
        <v>8.9756999999999998</v>
      </c>
    </row>
    <row r="256" spans="6:16" ht="15" customHeight="1">
      <c r="F256" s="177"/>
      <c r="G256" s="121"/>
      <c r="H256" s="124"/>
      <c r="I256" s="81">
        <f t="shared" si="10"/>
        <v>8.9672999999999998</v>
      </c>
      <c r="J256" s="82">
        <f t="shared" si="11"/>
        <v>9.5140999999999991</v>
      </c>
      <c r="K256" s="13">
        <f t="shared" si="12"/>
        <v>2.5463699652644181E-2</v>
      </c>
      <c r="M256" s="127"/>
      <c r="N256" s="130"/>
      <c r="O256" s="81">
        <v>9.5140999999999991</v>
      </c>
      <c r="P256" s="82">
        <v>8.9672999999999998</v>
      </c>
    </row>
    <row r="257" spans="6:16" ht="15.75" customHeight="1" thickBot="1">
      <c r="F257" s="178"/>
      <c r="G257" s="122"/>
      <c r="H257" s="134"/>
      <c r="I257" s="83">
        <f t="shared" si="10"/>
        <v>8.9748999999999999</v>
      </c>
      <c r="J257" s="84">
        <f t="shared" si="11"/>
        <v>9.5479000000000003</v>
      </c>
      <c r="K257" s="16">
        <f t="shared" si="12"/>
        <v>6.6585884390011257E-2</v>
      </c>
      <c r="M257" s="128"/>
      <c r="N257" s="130"/>
      <c r="O257" s="83">
        <v>9.5479000000000003</v>
      </c>
      <c r="P257" s="84">
        <v>8.9748999999999999</v>
      </c>
    </row>
    <row r="258" spans="6:16" ht="15" customHeight="1">
      <c r="F258" s="176" t="str">
        <f>C27</f>
        <v>VSY841XN9NHK</v>
      </c>
      <c r="G258" s="120" t="str">
        <f>B27</f>
        <v>#24</v>
      </c>
      <c r="H258" s="123">
        <v>1</v>
      </c>
      <c r="I258" s="77">
        <f t="shared" si="10"/>
        <v>8.9788999999999994</v>
      </c>
      <c r="J258" s="78">
        <f t="shared" si="11"/>
        <v>9.5130999999999997</v>
      </c>
      <c r="K258" s="4">
        <f t="shared" si="12"/>
        <v>4.390899680022581E-3</v>
      </c>
      <c r="M258" s="126" t="str">
        <f>B27</f>
        <v>#24</v>
      </c>
      <c r="N258" s="129">
        <v>1</v>
      </c>
      <c r="O258" s="77">
        <v>9.5130999999999997</v>
      </c>
      <c r="P258" s="78">
        <v>8.9788999999999994</v>
      </c>
    </row>
    <row r="259" spans="6:16" ht="15" customHeight="1">
      <c r="F259" s="177"/>
      <c r="G259" s="121"/>
      <c r="H259" s="124"/>
      <c r="I259" s="81">
        <f t="shared" si="10"/>
        <v>8.9907000000000004</v>
      </c>
      <c r="J259" s="82">
        <f t="shared" si="11"/>
        <v>9.5378000000000007</v>
      </c>
      <c r="K259" s="13">
        <f t="shared" si="12"/>
        <v>5.0371817517338227E-2</v>
      </c>
      <c r="M259" s="127"/>
      <c r="N259" s="130"/>
      <c r="O259" s="81">
        <v>9.5378000000000007</v>
      </c>
      <c r="P259" s="82">
        <v>8.9907000000000004</v>
      </c>
    </row>
    <row r="260" spans="6:16" ht="15" customHeight="1">
      <c r="F260" s="177"/>
      <c r="G260" s="121"/>
      <c r="H260" s="125"/>
      <c r="I260" s="81">
        <f t="shared" si="10"/>
        <v>8.9882000000000009</v>
      </c>
      <c r="J260" s="82">
        <f t="shared" si="11"/>
        <v>9.5494000000000003</v>
      </c>
      <c r="K260" s="13">
        <f t="shared" si="12"/>
        <v>7.0727646645424053E-2</v>
      </c>
      <c r="M260" s="127"/>
      <c r="N260" s="131"/>
      <c r="O260" s="81">
        <v>9.5494000000000003</v>
      </c>
      <c r="P260" s="82">
        <v>8.9882000000000009</v>
      </c>
    </row>
    <row r="261" spans="6:16" ht="15" customHeight="1">
      <c r="F261" s="177"/>
      <c r="G261" s="121"/>
      <c r="H261" s="132">
        <v>2</v>
      </c>
      <c r="I261" s="81">
        <f t="shared" si="10"/>
        <v>8.9794</v>
      </c>
      <c r="J261" s="82">
        <f t="shared" si="11"/>
        <v>9.5172000000000008</v>
      </c>
      <c r="K261" s="13">
        <f t="shared" si="12"/>
        <v>4.5607017003971408E-3</v>
      </c>
      <c r="M261" s="127"/>
      <c r="N261" s="133">
        <v>2</v>
      </c>
      <c r="O261" s="81">
        <v>9.5172000000000008</v>
      </c>
      <c r="P261" s="82">
        <v>8.9794</v>
      </c>
    </row>
    <row r="262" spans="6:16" ht="15" customHeight="1">
      <c r="F262" s="177"/>
      <c r="G262" s="121"/>
      <c r="H262" s="124"/>
      <c r="I262" s="81">
        <f t="shared" si="10"/>
        <v>8.9748999999999999</v>
      </c>
      <c r="J262" s="82">
        <f t="shared" si="11"/>
        <v>9.5048999999999992</v>
      </c>
      <c r="K262" s="13">
        <f t="shared" si="12"/>
        <v>2.2629184695877352E-2</v>
      </c>
      <c r="M262" s="127"/>
      <c r="N262" s="130"/>
      <c r="O262" s="81">
        <v>9.5048999999999992</v>
      </c>
      <c r="P262" s="82">
        <v>8.9748999999999999</v>
      </c>
    </row>
    <row r="263" spans="6:16" ht="15" customHeight="1">
      <c r="F263" s="177"/>
      <c r="G263" s="121"/>
      <c r="H263" s="125"/>
      <c r="I263" s="81">
        <f t="shared" ref="I263:I274" si="13">IF(P263=0,"8.98",P263)</f>
        <v>8.9855999999999998</v>
      </c>
      <c r="J263" s="82">
        <f t="shared" ref="J263:J274" si="14">IF(O263=0,"9.515",O263)</f>
        <v>9.5310000000000006</v>
      </c>
      <c r="K263" s="13">
        <f t="shared" ref="K263:K274" si="15">2*SQRT(((ABS(I263)-$G$2)*(ABS(I263)-$G$2))+((ABS(J263)-$G$3)*(ABS(J263)-$G$3)))</f>
        <v>3.3903392160666963E-2</v>
      </c>
      <c r="M263" s="127"/>
      <c r="N263" s="131"/>
      <c r="O263" s="81">
        <v>9.5310000000000006</v>
      </c>
      <c r="P263" s="82">
        <v>8.9855999999999998</v>
      </c>
    </row>
    <row r="264" spans="6:16" ht="15" customHeight="1">
      <c r="F264" s="177"/>
      <c r="G264" s="121"/>
      <c r="H264" s="132">
        <v>3</v>
      </c>
      <c r="I264" s="81">
        <f t="shared" si="13"/>
        <v>8.9945000000000004</v>
      </c>
      <c r="J264" s="82">
        <f t="shared" si="14"/>
        <v>9.5037000000000003</v>
      </c>
      <c r="K264" s="13">
        <f t="shared" si="15"/>
        <v>3.6766288907095629E-2</v>
      </c>
      <c r="M264" s="127"/>
      <c r="N264" s="133">
        <v>3</v>
      </c>
      <c r="O264" s="81">
        <v>9.5037000000000003</v>
      </c>
      <c r="P264" s="82">
        <v>8.9945000000000004</v>
      </c>
    </row>
    <row r="265" spans="6:16" ht="15" customHeight="1">
      <c r="F265" s="177"/>
      <c r="G265" s="121"/>
      <c r="H265" s="124"/>
      <c r="I265" s="81">
        <f t="shared" si="13"/>
        <v>8.9929000000000006</v>
      </c>
      <c r="J265" s="82">
        <f t="shared" si="14"/>
        <v>9.5195000000000007</v>
      </c>
      <c r="K265" s="13">
        <f t="shared" si="15"/>
        <v>2.7324714088166047E-2</v>
      </c>
      <c r="M265" s="127"/>
      <c r="N265" s="130"/>
      <c r="O265" s="81">
        <v>9.5195000000000007</v>
      </c>
      <c r="P265" s="82">
        <v>8.9929000000000006</v>
      </c>
    </row>
    <row r="266" spans="6:16" ht="15" customHeight="1">
      <c r="F266" s="177"/>
      <c r="G266" s="121"/>
      <c r="H266" s="125"/>
      <c r="I266" s="81">
        <f t="shared" si="13"/>
        <v>8.9690999999999992</v>
      </c>
      <c r="J266" s="82">
        <f t="shared" si="14"/>
        <v>9.5572999999999997</v>
      </c>
      <c r="K266" s="13">
        <f t="shared" si="15"/>
        <v>8.7363607984101768E-2</v>
      </c>
      <c r="M266" s="127"/>
      <c r="N266" s="131"/>
      <c r="O266" s="81">
        <v>9.5572999999999997</v>
      </c>
      <c r="P266" s="82">
        <v>8.9690999999999992</v>
      </c>
    </row>
    <row r="267" spans="6:16" ht="15" customHeight="1">
      <c r="F267" s="177"/>
      <c r="G267" s="121"/>
      <c r="H267" s="132">
        <v>4</v>
      </c>
      <c r="I267" s="81">
        <f t="shared" si="13"/>
        <v>9.0366</v>
      </c>
      <c r="J267" s="82">
        <f t="shared" si="14"/>
        <v>9.5183999999999997</v>
      </c>
      <c r="K267" s="13">
        <f t="shared" si="15"/>
        <v>0.11340405636483983</v>
      </c>
      <c r="M267" s="127"/>
      <c r="N267" s="133">
        <v>4</v>
      </c>
      <c r="O267" s="81">
        <v>9.5183999999999997</v>
      </c>
      <c r="P267" s="82">
        <v>9.0366</v>
      </c>
    </row>
    <row r="268" spans="6:16" ht="15" customHeight="1">
      <c r="F268" s="177"/>
      <c r="G268" s="121"/>
      <c r="H268" s="124"/>
      <c r="I268" s="81">
        <f t="shared" si="13"/>
        <v>8.9730000000000008</v>
      </c>
      <c r="J268" s="82">
        <f t="shared" si="14"/>
        <v>9.5835000000000008</v>
      </c>
      <c r="K268" s="13">
        <f t="shared" si="15"/>
        <v>0.13771347065556117</v>
      </c>
      <c r="M268" s="127"/>
      <c r="N268" s="130"/>
      <c r="O268" s="81">
        <v>9.5835000000000008</v>
      </c>
      <c r="P268" s="82">
        <v>8.9730000000000008</v>
      </c>
    </row>
    <row r="269" spans="6:16" ht="15.75" customHeight="1" thickBot="1">
      <c r="F269" s="178"/>
      <c r="G269" s="122"/>
      <c r="H269" s="134"/>
      <c r="I269" s="83">
        <f t="shared" si="13"/>
        <v>9.0239999999999991</v>
      </c>
      <c r="J269" s="84">
        <f t="shared" si="14"/>
        <v>9.5208999999999993</v>
      </c>
      <c r="K269" s="16">
        <f t="shared" si="15"/>
        <v>8.8787611748483708E-2</v>
      </c>
      <c r="M269" s="128"/>
      <c r="N269" s="135"/>
      <c r="O269" s="83">
        <v>9.5208999999999993</v>
      </c>
      <c r="P269" s="84">
        <v>9.0239999999999991</v>
      </c>
    </row>
    <row r="270" spans="6:16" ht="15" customHeight="1">
      <c r="F270" s="176" t="str">
        <f>C28</f>
        <v>VSY841XN9NCN</v>
      </c>
      <c r="G270" s="120" t="str">
        <f>B28</f>
        <v>#28</v>
      </c>
      <c r="H270" s="123">
        <v>1</v>
      </c>
      <c r="I270" s="77">
        <f t="shared" si="13"/>
        <v>9.0159000000000002</v>
      </c>
      <c r="J270" s="78">
        <f t="shared" si="14"/>
        <v>9.5168999999999997</v>
      </c>
      <c r="K270" s="4">
        <f t="shared" si="15"/>
        <v>7.1900486785556161E-2</v>
      </c>
      <c r="M270" s="126" t="str">
        <f>B28</f>
        <v>#28</v>
      </c>
      <c r="N270" s="129">
        <v>1</v>
      </c>
      <c r="O270" s="77">
        <v>9.5168999999999997</v>
      </c>
      <c r="P270" s="78">
        <v>9.0159000000000002</v>
      </c>
    </row>
    <row r="271" spans="6:16" ht="15" customHeight="1">
      <c r="F271" s="177"/>
      <c r="G271" s="121"/>
      <c r="H271" s="124"/>
      <c r="I271" s="81">
        <f t="shared" si="13"/>
        <v>9.0065000000000008</v>
      </c>
      <c r="J271" s="82">
        <f t="shared" si="14"/>
        <v>9.5562000000000005</v>
      </c>
      <c r="K271" s="13">
        <f t="shared" si="15"/>
        <v>9.7973261658475252E-2</v>
      </c>
      <c r="M271" s="127"/>
      <c r="N271" s="130"/>
      <c r="O271" s="81">
        <v>9.5562000000000005</v>
      </c>
      <c r="P271" s="82">
        <v>9.0065000000000008</v>
      </c>
    </row>
    <row r="272" spans="6:16" ht="15" customHeight="1">
      <c r="F272" s="177"/>
      <c r="G272" s="121"/>
      <c r="H272" s="125"/>
      <c r="I272" s="81">
        <f t="shared" si="13"/>
        <v>9.0314999999999994</v>
      </c>
      <c r="J272" s="82">
        <f t="shared" si="14"/>
        <v>9.4993999999999996</v>
      </c>
      <c r="K272" s="13">
        <f t="shared" si="15"/>
        <v>0.10762174501465632</v>
      </c>
      <c r="M272" s="127"/>
      <c r="N272" s="131"/>
      <c r="O272" s="81">
        <v>9.4993999999999996</v>
      </c>
      <c r="P272" s="82">
        <v>9.0314999999999994</v>
      </c>
    </row>
    <row r="273" spans="6:16" ht="15" customHeight="1">
      <c r="F273" s="177"/>
      <c r="G273" s="121"/>
      <c r="H273" s="132">
        <v>2</v>
      </c>
      <c r="I273" s="81">
        <f t="shared" si="13"/>
        <v>8.9824000000000002</v>
      </c>
      <c r="J273" s="82">
        <f t="shared" si="14"/>
        <v>9.5283999999999995</v>
      </c>
      <c r="K273" s="13">
        <f t="shared" si="15"/>
        <v>2.7226457720384491E-2</v>
      </c>
      <c r="M273" s="127"/>
      <c r="N273" s="133">
        <v>2</v>
      </c>
      <c r="O273" s="81">
        <v>9.5283999999999995</v>
      </c>
      <c r="P273" s="82">
        <v>8.9824000000000002</v>
      </c>
    </row>
    <row r="274" spans="6:16" ht="15" customHeight="1">
      <c r="F274" s="177"/>
      <c r="G274" s="121"/>
      <c r="H274" s="124"/>
      <c r="I274" s="81">
        <f t="shared" si="13"/>
        <v>9.0124999999999993</v>
      </c>
      <c r="J274" s="82">
        <f t="shared" si="14"/>
        <v>9.5122999999999998</v>
      </c>
      <c r="K274" s="13">
        <f t="shared" si="15"/>
        <v>6.5223921991856046E-2</v>
      </c>
      <c r="M274" s="127"/>
      <c r="N274" s="130"/>
      <c r="O274" s="81">
        <v>9.5122999999999998</v>
      </c>
      <c r="P274" s="82">
        <v>9.0124999999999993</v>
      </c>
    </row>
    <row r="275" spans="6:16" ht="15" customHeight="1">
      <c r="F275" s="177"/>
      <c r="G275" s="121"/>
      <c r="H275" s="125"/>
      <c r="I275" s="81">
        <f t="shared" ref="I275:I338" si="16">IF(P275=0,"8.98",P275)</f>
        <v>8.9934999999999992</v>
      </c>
      <c r="J275" s="82">
        <f t="shared" ref="J275:J338" si="17">IF(O275=0,"9.515",O275)</f>
        <v>9.5412999999999997</v>
      </c>
      <c r="K275" s="13">
        <f t="shared" ref="K275:K338" si="18">2*SQRT(((ABS(I275)-$G$2)*(ABS(I275)-$G$2))+((ABS(J275)-$G$3)*(ABS(J275)-$G$3)))</f>
        <v>5.9124952431267752E-2</v>
      </c>
      <c r="M275" s="127"/>
      <c r="N275" s="131"/>
      <c r="O275" s="81">
        <v>9.5412999999999997</v>
      </c>
      <c r="P275" s="82">
        <v>8.9934999999999992</v>
      </c>
    </row>
    <row r="276" spans="6:16" ht="15" customHeight="1">
      <c r="F276" s="177"/>
      <c r="G276" s="121"/>
      <c r="H276" s="132">
        <v>3</v>
      </c>
      <c r="I276" s="81">
        <f t="shared" si="16"/>
        <v>8.9957999999999991</v>
      </c>
      <c r="J276" s="82">
        <f t="shared" si="17"/>
        <v>9.5207999999999995</v>
      </c>
      <c r="K276" s="13">
        <f t="shared" si="18"/>
        <v>3.366184783994762E-2</v>
      </c>
      <c r="M276" s="127"/>
      <c r="N276" s="133">
        <v>3</v>
      </c>
      <c r="O276" s="81">
        <v>9.5207999999999995</v>
      </c>
      <c r="P276" s="82">
        <v>8.9957999999999991</v>
      </c>
    </row>
    <row r="277" spans="6:16" ht="15" customHeight="1">
      <c r="F277" s="177"/>
      <c r="G277" s="121"/>
      <c r="H277" s="124"/>
      <c r="I277" s="81">
        <f t="shared" si="16"/>
        <v>8.9864999999999995</v>
      </c>
      <c r="J277" s="82">
        <f t="shared" si="17"/>
        <v>9.5426000000000002</v>
      </c>
      <c r="K277" s="13">
        <f t="shared" si="18"/>
        <v>5.6710140186741455E-2</v>
      </c>
      <c r="M277" s="127"/>
      <c r="N277" s="130"/>
      <c r="O277" s="81">
        <v>9.5426000000000002</v>
      </c>
      <c r="P277" s="82">
        <v>8.9864999999999995</v>
      </c>
    </row>
    <row r="278" spans="6:16" ht="15" customHeight="1">
      <c r="F278" s="177"/>
      <c r="G278" s="121"/>
      <c r="H278" s="125"/>
      <c r="I278" s="81">
        <f t="shared" si="16"/>
        <v>8.9588000000000001</v>
      </c>
      <c r="J278" s="82">
        <f t="shared" si="17"/>
        <v>9.5405999999999995</v>
      </c>
      <c r="K278" s="13">
        <f t="shared" si="18"/>
        <v>6.6477063713733936E-2</v>
      </c>
      <c r="M278" s="127"/>
      <c r="N278" s="131"/>
      <c r="O278" s="81">
        <v>9.5405999999999995</v>
      </c>
      <c r="P278" s="82">
        <v>8.9588000000000001</v>
      </c>
    </row>
    <row r="279" spans="6:16" ht="15" customHeight="1">
      <c r="F279" s="177"/>
      <c r="G279" s="121"/>
      <c r="H279" s="132">
        <v>4</v>
      </c>
      <c r="I279" s="81">
        <f t="shared" si="16"/>
        <v>8.9807000000000006</v>
      </c>
      <c r="J279" s="82">
        <f t="shared" si="17"/>
        <v>9.5721000000000007</v>
      </c>
      <c r="K279" s="13">
        <f t="shared" si="18"/>
        <v>0.11420858111368021</v>
      </c>
      <c r="M279" s="127"/>
      <c r="N279" s="133">
        <v>4</v>
      </c>
      <c r="O279" s="81">
        <v>9.5721000000000007</v>
      </c>
      <c r="P279" s="82">
        <v>8.9807000000000006</v>
      </c>
    </row>
    <row r="280" spans="6:16" ht="15" customHeight="1">
      <c r="F280" s="177"/>
      <c r="G280" s="121"/>
      <c r="H280" s="124"/>
      <c r="I280" s="81">
        <f t="shared" si="16"/>
        <v>8.9504999999999999</v>
      </c>
      <c r="J280" s="82">
        <f t="shared" si="17"/>
        <v>9.5050000000000008</v>
      </c>
      <c r="K280" s="13">
        <f t="shared" si="18"/>
        <v>6.2297672508690942E-2</v>
      </c>
      <c r="M280" s="127"/>
      <c r="N280" s="130"/>
      <c r="O280" s="81">
        <v>9.5050000000000008</v>
      </c>
      <c r="P280" s="82">
        <v>8.9504999999999999</v>
      </c>
    </row>
    <row r="281" spans="6:16" ht="15.75" customHeight="1" thickBot="1">
      <c r="F281" s="178"/>
      <c r="G281" s="122"/>
      <c r="H281" s="134"/>
      <c r="I281" s="83">
        <f t="shared" si="16"/>
        <v>8.9402000000000008</v>
      </c>
      <c r="J281" s="84">
        <f t="shared" si="17"/>
        <v>9.5312000000000001</v>
      </c>
      <c r="K281" s="16">
        <f t="shared" si="18"/>
        <v>8.5941375367164202E-2</v>
      </c>
      <c r="M281" s="128"/>
      <c r="N281" s="135"/>
      <c r="O281" s="83">
        <v>9.5312000000000001</v>
      </c>
      <c r="P281" s="84">
        <v>8.9402000000000008</v>
      </c>
    </row>
    <row r="282" spans="6:16" ht="15" customHeight="1">
      <c r="F282" s="176" t="str">
        <f>C29</f>
        <v>VSY832XN9P15</v>
      </c>
      <c r="G282" s="120" t="str">
        <f>B29</f>
        <v>#29</v>
      </c>
      <c r="H282" s="123">
        <v>1</v>
      </c>
      <c r="I282" s="77">
        <f t="shared" si="16"/>
        <v>8.9906000000000006</v>
      </c>
      <c r="J282" s="78">
        <f t="shared" si="17"/>
        <v>9.5554000000000006</v>
      </c>
      <c r="K282" s="4">
        <f t="shared" si="18"/>
        <v>8.3534902884961862E-2</v>
      </c>
      <c r="M282" s="126" t="str">
        <f>B29</f>
        <v>#29</v>
      </c>
      <c r="N282" s="129">
        <v>1</v>
      </c>
      <c r="O282" s="77">
        <v>9.5554000000000006</v>
      </c>
      <c r="P282" s="78">
        <v>8.9906000000000006</v>
      </c>
    </row>
    <row r="283" spans="6:16" ht="15" customHeight="1">
      <c r="F283" s="177"/>
      <c r="G283" s="121"/>
      <c r="H283" s="124"/>
      <c r="I283" s="81">
        <f t="shared" si="16"/>
        <v>8.9694000000000003</v>
      </c>
      <c r="J283" s="82">
        <f t="shared" si="17"/>
        <v>9.5345999999999993</v>
      </c>
      <c r="K283" s="13">
        <f t="shared" si="18"/>
        <v>4.4565457475491205E-2</v>
      </c>
      <c r="M283" s="127"/>
      <c r="N283" s="130"/>
      <c r="O283" s="81">
        <v>9.5345999999999993</v>
      </c>
      <c r="P283" s="82">
        <v>8.9694000000000003</v>
      </c>
    </row>
    <row r="284" spans="6:16" ht="15" customHeight="1">
      <c r="F284" s="177"/>
      <c r="G284" s="121"/>
      <c r="H284" s="125"/>
      <c r="I284" s="81">
        <f t="shared" si="16"/>
        <v>8.9662000000000006</v>
      </c>
      <c r="J284" s="82">
        <f t="shared" si="17"/>
        <v>9.5063999999999993</v>
      </c>
      <c r="K284" s="13">
        <f t="shared" si="18"/>
        <v>3.2520762598685582E-2</v>
      </c>
      <c r="M284" s="127"/>
      <c r="N284" s="131"/>
      <c r="O284" s="81">
        <v>9.5063999999999993</v>
      </c>
      <c r="P284" s="82">
        <v>8.9662000000000006</v>
      </c>
    </row>
    <row r="285" spans="6:16" ht="15" customHeight="1">
      <c r="F285" s="177"/>
      <c r="G285" s="121"/>
      <c r="H285" s="132">
        <v>2</v>
      </c>
      <c r="I285" s="81">
        <f t="shared" si="16"/>
        <v>8.9795999999999996</v>
      </c>
      <c r="J285" s="82">
        <f t="shared" si="17"/>
        <v>9.4981000000000009</v>
      </c>
      <c r="K285" s="13">
        <f t="shared" si="18"/>
        <v>3.380946613006424E-2</v>
      </c>
      <c r="M285" s="127"/>
      <c r="N285" s="133">
        <v>2</v>
      </c>
      <c r="O285" s="81">
        <v>9.4981000000000009</v>
      </c>
      <c r="P285" s="82">
        <v>8.9795999999999996</v>
      </c>
    </row>
    <row r="286" spans="6:16" ht="15" customHeight="1">
      <c r="F286" s="177"/>
      <c r="G286" s="121"/>
      <c r="H286" s="124"/>
      <c r="I286" s="81">
        <f t="shared" si="16"/>
        <v>8.9697999999999993</v>
      </c>
      <c r="J286" s="82">
        <f t="shared" si="17"/>
        <v>9.5572999999999997</v>
      </c>
      <c r="K286" s="13">
        <f t="shared" si="18"/>
        <v>8.7024824044635629E-2</v>
      </c>
      <c r="M286" s="127"/>
      <c r="N286" s="130"/>
      <c r="O286" s="81">
        <v>9.5572999999999997</v>
      </c>
      <c r="P286" s="82">
        <v>8.9697999999999993</v>
      </c>
    </row>
    <row r="287" spans="6:16" ht="15" customHeight="1">
      <c r="F287" s="177"/>
      <c r="G287" s="121"/>
      <c r="H287" s="125"/>
      <c r="I287" s="81">
        <f t="shared" si="16"/>
        <v>9.0365000000000002</v>
      </c>
      <c r="J287" s="82">
        <f t="shared" si="17"/>
        <v>9.5183</v>
      </c>
      <c r="K287" s="13">
        <f t="shared" si="18"/>
        <v>0.11319257926206948</v>
      </c>
      <c r="M287" s="127"/>
      <c r="N287" s="131"/>
      <c r="O287" s="81">
        <v>9.5183</v>
      </c>
      <c r="P287" s="82">
        <v>9.0365000000000002</v>
      </c>
    </row>
    <row r="288" spans="6:16" ht="15" customHeight="1">
      <c r="F288" s="177"/>
      <c r="G288" s="121"/>
      <c r="H288" s="132">
        <v>3</v>
      </c>
      <c r="I288" s="81">
        <f t="shared" si="16"/>
        <v>8.9739000000000004</v>
      </c>
      <c r="J288" s="82">
        <f t="shared" si="17"/>
        <v>9.5840999999999994</v>
      </c>
      <c r="K288" s="13">
        <f t="shared" si="18"/>
        <v>0.13873744988286094</v>
      </c>
      <c r="M288" s="127"/>
      <c r="N288" s="133">
        <v>3</v>
      </c>
      <c r="O288" s="81">
        <v>9.5840999999999994</v>
      </c>
      <c r="P288" s="82">
        <v>8.9739000000000004</v>
      </c>
    </row>
    <row r="289" spans="6:16" ht="15" customHeight="1">
      <c r="F289" s="177"/>
      <c r="G289" s="121"/>
      <c r="H289" s="124"/>
      <c r="I289" s="81">
        <f t="shared" si="16"/>
        <v>9.0241000000000007</v>
      </c>
      <c r="J289" s="82">
        <f t="shared" si="17"/>
        <v>9.5206</v>
      </c>
      <c r="K289" s="13">
        <f t="shared" si="18"/>
        <v>8.890826733212194E-2</v>
      </c>
      <c r="M289" s="127"/>
      <c r="N289" s="130"/>
      <c r="O289" s="81">
        <v>9.5206</v>
      </c>
      <c r="P289" s="82">
        <v>9.0241000000000007</v>
      </c>
    </row>
    <row r="290" spans="6:16" ht="15" customHeight="1">
      <c r="F290" s="177"/>
      <c r="G290" s="121"/>
      <c r="H290" s="125"/>
      <c r="I290" s="81">
        <f t="shared" si="16"/>
        <v>9.0166000000000004</v>
      </c>
      <c r="J290" s="82">
        <f t="shared" si="17"/>
        <v>9.5170999999999992</v>
      </c>
      <c r="K290" s="13">
        <f t="shared" si="18"/>
        <v>7.3320392797638287E-2</v>
      </c>
      <c r="M290" s="127"/>
      <c r="N290" s="131"/>
      <c r="O290" s="81">
        <v>9.5170999999999992</v>
      </c>
      <c r="P290" s="82">
        <v>9.0166000000000004</v>
      </c>
    </row>
    <row r="291" spans="6:16" ht="15" customHeight="1">
      <c r="F291" s="177"/>
      <c r="G291" s="121"/>
      <c r="H291" s="132">
        <v>4</v>
      </c>
      <c r="I291" s="81">
        <f t="shared" si="16"/>
        <v>9.0069999999999997</v>
      </c>
      <c r="J291" s="82">
        <f t="shared" si="17"/>
        <v>9.5564999999999998</v>
      </c>
      <c r="K291" s="13">
        <f t="shared" si="18"/>
        <v>9.9020199959400063E-2</v>
      </c>
      <c r="M291" s="127"/>
      <c r="N291" s="133">
        <v>4</v>
      </c>
      <c r="O291" s="81">
        <v>9.5564999999999998</v>
      </c>
      <c r="P291" s="82">
        <v>9.0069999999999997</v>
      </c>
    </row>
    <row r="292" spans="6:16" ht="15" customHeight="1">
      <c r="F292" s="177"/>
      <c r="G292" s="121"/>
      <c r="H292" s="124"/>
      <c r="I292" s="81">
        <f t="shared" si="16"/>
        <v>9.0320999999999998</v>
      </c>
      <c r="J292" s="82">
        <f t="shared" si="17"/>
        <v>9.4998000000000005</v>
      </c>
      <c r="K292" s="13">
        <f t="shared" si="18"/>
        <v>0.10854400029481016</v>
      </c>
      <c r="M292" s="127"/>
      <c r="N292" s="130"/>
      <c r="O292" s="81">
        <v>9.4998000000000005</v>
      </c>
      <c r="P292" s="82">
        <v>9.0320999999999998</v>
      </c>
    </row>
    <row r="293" spans="6:16" ht="15.75" customHeight="1" thickBot="1">
      <c r="F293" s="178"/>
      <c r="G293" s="122"/>
      <c r="H293" s="134"/>
      <c r="I293" s="83">
        <f t="shared" si="16"/>
        <v>8.9832999999999998</v>
      </c>
      <c r="J293" s="84">
        <f t="shared" si="17"/>
        <v>9.5292999999999992</v>
      </c>
      <c r="K293" s="16">
        <f t="shared" si="18"/>
        <v>2.9351660941075032E-2</v>
      </c>
      <c r="M293" s="128"/>
      <c r="N293" s="135"/>
      <c r="O293" s="83">
        <v>9.5292999999999992</v>
      </c>
      <c r="P293" s="84">
        <v>8.9832999999999998</v>
      </c>
    </row>
    <row r="294" spans="6:16" ht="15" customHeight="1">
      <c r="F294" s="176" t="str">
        <f>C30</f>
        <v>VSY841XN9NE9</v>
      </c>
      <c r="G294" s="120" t="str">
        <f>B30</f>
        <v>#30</v>
      </c>
      <c r="H294" s="123">
        <v>1</v>
      </c>
      <c r="I294" s="77">
        <f t="shared" si="16"/>
        <v>9.0122</v>
      </c>
      <c r="J294" s="78">
        <f t="shared" si="17"/>
        <v>9.5121000000000002</v>
      </c>
      <c r="K294" s="4">
        <f t="shared" si="18"/>
        <v>6.4660652641308033E-2</v>
      </c>
      <c r="M294" s="126" t="str">
        <f>B30</f>
        <v>#30</v>
      </c>
      <c r="N294" s="129">
        <v>1</v>
      </c>
      <c r="O294" s="77">
        <v>9.5121000000000002</v>
      </c>
      <c r="P294" s="78">
        <v>9.0122</v>
      </c>
    </row>
    <row r="295" spans="6:16" ht="15" customHeight="1">
      <c r="F295" s="177"/>
      <c r="G295" s="121"/>
      <c r="H295" s="124"/>
      <c r="I295" s="81">
        <f t="shared" si="16"/>
        <v>8.9938000000000002</v>
      </c>
      <c r="J295" s="82">
        <f t="shared" si="17"/>
        <v>9.5414999999999992</v>
      </c>
      <c r="K295" s="13">
        <f t="shared" si="18"/>
        <v>5.9755836535017148E-2</v>
      </c>
      <c r="M295" s="127"/>
      <c r="N295" s="130"/>
      <c r="O295" s="81">
        <v>9.5414999999999992</v>
      </c>
      <c r="P295" s="82">
        <v>8.9938000000000002</v>
      </c>
    </row>
    <row r="296" spans="6:16" ht="15" customHeight="1">
      <c r="F296" s="177"/>
      <c r="G296" s="121"/>
      <c r="H296" s="125"/>
      <c r="I296" s="81">
        <f t="shared" si="16"/>
        <v>8.9964999999999993</v>
      </c>
      <c r="J296" s="82">
        <f t="shared" si="17"/>
        <v>9.5214999999999996</v>
      </c>
      <c r="K296" s="13">
        <f t="shared" si="18"/>
        <v>3.5468295701933571E-2</v>
      </c>
      <c r="M296" s="127"/>
      <c r="N296" s="131"/>
      <c r="O296" s="81">
        <v>9.5214999999999996</v>
      </c>
      <c r="P296" s="82">
        <v>8.9964999999999993</v>
      </c>
    </row>
    <row r="297" spans="6:16" ht="15" customHeight="1">
      <c r="F297" s="177"/>
      <c r="G297" s="121"/>
      <c r="H297" s="132">
        <v>2</v>
      </c>
      <c r="I297" s="81">
        <f t="shared" si="16"/>
        <v>8.9885999999999999</v>
      </c>
      <c r="J297" s="82">
        <f t="shared" si="17"/>
        <v>9.5441000000000003</v>
      </c>
      <c r="K297" s="13">
        <f t="shared" si="18"/>
        <v>6.0688384391083365E-2</v>
      </c>
      <c r="M297" s="127"/>
      <c r="N297" s="133">
        <v>2</v>
      </c>
      <c r="O297" s="81">
        <v>9.5441000000000003</v>
      </c>
      <c r="P297" s="82">
        <v>8.9885999999999999</v>
      </c>
    </row>
    <row r="298" spans="6:16" ht="15" customHeight="1">
      <c r="F298" s="177"/>
      <c r="G298" s="121"/>
      <c r="H298" s="124"/>
      <c r="I298" s="81">
        <f t="shared" si="16"/>
        <v>8.9581999999999997</v>
      </c>
      <c r="J298" s="82">
        <f t="shared" si="17"/>
        <v>9.5401000000000007</v>
      </c>
      <c r="K298" s="13">
        <f t="shared" si="18"/>
        <v>6.6490600839518271E-2</v>
      </c>
      <c r="M298" s="127"/>
      <c r="N298" s="130"/>
      <c r="O298" s="81">
        <v>9.5401000000000007</v>
      </c>
      <c r="P298" s="82">
        <v>8.9581999999999997</v>
      </c>
    </row>
    <row r="299" spans="6:16" ht="15" customHeight="1">
      <c r="F299" s="177"/>
      <c r="G299" s="121"/>
      <c r="H299" s="125"/>
      <c r="I299" s="81">
        <f t="shared" si="16"/>
        <v>8.9817</v>
      </c>
      <c r="J299" s="82">
        <f t="shared" si="17"/>
        <v>9.5725999999999996</v>
      </c>
      <c r="K299" s="13">
        <f t="shared" si="18"/>
        <v>0.11525016268968789</v>
      </c>
      <c r="M299" s="127"/>
      <c r="N299" s="131"/>
      <c r="O299" s="81">
        <v>9.5725999999999996</v>
      </c>
      <c r="P299" s="82">
        <v>8.9817</v>
      </c>
    </row>
    <row r="300" spans="6:16" ht="15" customHeight="1">
      <c r="F300" s="177"/>
      <c r="G300" s="121"/>
      <c r="H300" s="132">
        <v>3</v>
      </c>
      <c r="I300" s="81">
        <f t="shared" si="16"/>
        <v>8.952</v>
      </c>
      <c r="J300" s="82">
        <f t="shared" si="17"/>
        <v>9.5060000000000002</v>
      </c>
      <c r="K300" s="13">
        <f t="shared" si="18"/>
        <v>5.8821764679412074E-2</v>
      </c>
      <c r="M300" s="127"/>
      <c r="N300" s="133">
        <v>3</v>
      </c>
      <c r="O300" s="81">
        <v>9.5060000000000002</v>
      </c>
      <c r="P300" s="82">
        <v>8.952</v>
      </c>
    </row>
    <row r="301" spans="6:16" ht="15" customHeight="1">
      <c r="F301" s="177"/>
      <c r="G301" s="121"/>
      <c r="H301" s="124"/>
      <c r="I301" s="81">
        <f t="shared" si="16"/>
        <v>8.9426000000000005</v>
      </c>
      <c r="J301" s="82">
        <f t="shared" si="17"/>
        <v>9.5332000000000008</v>
      </c>
      <c r="K301" s="13">
        <f t="shared" si="18"/>
        <v>8.3186537372341648E-2</v>
      </c>
      <c r="M301" s="127"/>
      <c r="N301" s="130"/>
      <c r="O301" s="81">
        <v>9.5332000000000008</v>
      </c>
      <c r="P301" s="82">
        <v>8.9426000000000005</v>
      </c>
    </row>
    <row r="302" spans="6:16" ht="15" customHeight="1">
      <c r="F302" s="177"/>
      <c r="G302" s="121"/>
      <c r="H302" s="125"/>
      <c r="I302" s="81">
        <f t="shared" si="16"/>
        <v>8.9916</v>
      </c>
      <c r="J302" s="82">
        <f t="shared" si="17"/>
        <v>9.5558999999999994</v>
      </c>
      <c r="K302" s="13">
        <f t="shared" si="18"/>
        <v>8.5026348857278236E-2</v>
      </c>
      <c r="M302" s="127"/>
      <c r="N302" s="131"/>
      <c r="O302" s="81">
        <v>9.5558999999999994</v>
      </c>
      <c r="P302" s="82">
        <v>8.9916</v>
      </c>
    </row>
    <row r="303" spans="6:16" ht="15" customHeight="1">
      <c r="F303" s="177"/>
      <c r="G303" s="121"/>
      <c r="H303" s="132">
        <v>4</v>
      </c>
      <c r="I303" s="81">
        <f t="shared" si="16"/>
        <v>8.9693000000000005</v>
      </c>
      <c r="J303" s="82">
        <f t="shared" si="17"/>
        <v>9.5342000000000002</v>
      </c>
      <c r="K303" s="13">
        <f t="shared" si="18"/>
        <v>4.3960436758521203E-2</v>
      </c>
      <c r="M303" s="127"/>
      <c r="N303" s="133">
        <v>4</v>
      </c>
      <c r="O303" s="81">
        <v>9.5342000000000002</v>
      </c>
      <c r="P303" s="82">
        <v>8.9693000000000005</v>
      </c>
    </row>
    <row r="304" spans="6:16" ht="15" customHeight="1">
      <c r="F304" s="177"/>
      <c r="G304" s="121"/>
      <c r="H304" s="124"/>
      <c r="I304" s="81">
        <f t="shared" si="16"/>
        <v>8.9636999999999993</v>
      </c>
      <c r="J304" s="82">
        <f t="shared" si="17"/>
        <v>9.5044000000000004</v>
      </c>
      <c r="K304" s="13">
        <f t="shared" si="18"/>
        <v>3.8887015827910432E-2</v>
      </c>
      <c r="M304" s="127"/>
      <c r="N304" s="130"/>
      <c r="O304" s="81">
        <v>9.5044000000000004</v>
      </c>
      <c r="P304" s="82">
        <v>8.9636999999999993</v>
      </c>
    </row>
    <row r="305" spans="6:16" ht="15.75" customHeight="1" thickBot="1">
      <c r="F305" s="178"/>
      <c r="G305" s="122"/>
      <c r="H305" s="134"/>
      <c r="I305" s="83">
        <f t="shared" si="16"/>
        <v>8.9780999999999995</v>
      </c>
      <c r="J305" s="84">
        <f t="shared" si="17"/>
        <v>9.4966000000000008</v>
      </c>
      <c r="K305" s="16">
        <f t="shared" si="18"/>
        <v>3.6995675422946087E-2</v>
      </c>
      <c r="M305" s="128"/>
      <c r="N305" s="135"/>
      <c r="O305" s="83">
        <v>9.4966000000000008</v>
      </c>
      <c r="P305" s="84">
        <v>8.9780999999999995</v>
      </c>
    </row>
    <row r="306" spans="6:16" ht="15" customHeight="1">
      <c r="F306" s="176" t="str">
        <f>C31</f>
        <v>VSY841XN9NCK</v>
      </c>
      <c r="G306" s="120" t="str">
        <f>B31</f>
        <v>#31</v>
      </c>
      <c r="H306" s="123">
        <v>1</v>
      </c>
      <c r="I306" s="77">
        <f t="shared" si="16"/>
        <v>8.9693000000000005</v>
      </c>
      <c r="J306" s="78">
        <f t="shared" si="17"/>
        <v>9.5569000000000006</v>
      </c>
      <c r="K306" s="4">
        <f t="shared" si="18"/>
        <v>8.6489305697294225E-2</v>
      </c>
      <c r="M306" s="126" t="str">
        <f>B31</f>
        <v>#31</v>
      </c>
      <c r="N306" s="129">
        <v>1</v>
      </c>
      <c r="O306" s="77">
        <v>9.5569000000000006</v>
      </c>
      <c r="P306" s="78">
        <v>8.9693000000000005</v>
      </c>
    </row>
    <row r="307" spans="6:16" ht="15" customHeight="1">
      <c r="F307" s="177"/>
      <c r="G307" s="121"/>
      <c r="H307" s="124"/>
      <c r="I307" s="81">
        <f t="shared" si="16"/>
        <v>9.0371000000000006</v>
      </c>
      <c r="J307" s="82">
        <f t="shared" si="17"/>
        <v>9.5184999999999995</v>
      </c>
      <c r="K307" s="13">
        <f t="shared" si="18"/>
        <v>0.11441433476623478</v>
      </c>
      <c r="M307" s="127"/>
      <c r="N307" s="130"/>
      <c r="O307" s="81">
        <v>9.5184999999999995</v>
      </c>
      <c r="P307" s="82">
        <v>9.0371000000000006</v>
      </c>
    </row>
    <row r="308" spans="6:16" ht="15" customHeight="1">
      <c r="F308" s="177"/>
      <c r="G308" s="121"/>
      <c r="H308" s="125"/>
      <c r="I308" s="81">
        <f t="shared" si="16"/>
        <v>8.9725000000000001</v>
      </c>
      <c r="J308" s="82">
        <f t="shared" si="17"/>
        <v>9.5827000000000009</v>
      </c>
      <c r="K308" s="13">
        <f t="shared" si="18"/>
        <v>0.13622833772750875</v>
      </c>
      <c r="M308" s="127"/>
      <c r="N308" s="131"/>
      <c r="O308" s="81">
        <v>9.5827000000000009</v>
      </c>
      <c r="P308" s="82">
        <v>8.9725000000000001</v>
      </c>
    </row>
    <row r="309" spans="6:16" ht="15" customHeight="1">
      <c r="F309" s="177"/>
      <c r="G309" s="121"/>
      <c r="H309" s="132">
        <v>2</v>
      </c>
      <c r="I309" s="81">
        <f t="shared" si="16"/>
        <v>9.0235000000000003</v>
      </c>
      <c r="J309" s="82">
        <f t="shared" si="17"/>
        <v>9.5202000000000009</v>
      </c>
      <c r="K309" s="13">
        <f t="shared" si="18"/>
        <v>8.7619404243580473E-2</v>
      </c>
      <c r="M309" s="127"/>
      <c r="N309" s="133">
        <v>2</v>
      </c>
      <c r="O309" s="81">
        <v>9.5202000000000009</v>
      </c>
      <c r="P309" s="82">
        <v>9.0235000000000003</v>
      </c>
    </row>
    <row r="310" spans="6:16" ht="15" customHeight="1">
      <c r="F310" s="177"/>
      <c r="G310" s="121"/>
      <c r="H310" s="124"/>
      <c r="I310" s="81">
        <f t="shared" si="16"/>
        <v>9.0162999999999993</v>
      </c>
      <c r="J310" s="82">
        <f t="shared" si="17"/>
        <v>9.5167999999999999</v>
      </c>
      <c r="K310" s="13">
        <f t="shared" si="18"/>
        <v>7.2689201398829992E-2</v>
      </c>
      <c r="M310" s="127"/>
      <c r="N310" s="130"/>
      <c r="O310" s="81">
        <v>9.5167999999999999</v>
      </c>
      <c r="P310" s="82">
        <v>9.0162999999999993</v>
      </c>
    </row>
    <row r="311" spans="6:16" ht="15" customHeight="1">
      <c r="F311" s="177"/>
      <c r="G311" s="121"/>
      <c r="H311" s="125"/>
      <c r="I311" s="81">
        <f t="shared" si="16"/>
        <v>9.0066000000000006</v>
      </c>
      <c r="J311" s="82">
        <f t="shared" si="17"/>
        <v>9.5559999999999992</v>
      </c>
      <c r="K311" s="13">
        <f t="shared" si="18"/>
        <v>9.7745792748330493E-2</v>
      </c>
      <c r="M311" s="127"/>
      <c r="N311" s="131"/>
      <c r="O311" s="81">
        <v>9.5559999999999992</v>
      </c>
      <c r="P311" s="82">
        <v>9.0066000000000006</v>
      </c>
    </row>
    <row r="312" spans="6:16" ht="15" customHeight="1">
      <c r="F312" s="177"/>
      <c r="G312" s="121"/>
      <c r="H312" s="132">
        <v>3</v>
      </c>
      <c r="I312" s="81">
        <f t="shared" si="16"/>
        <v>9.0317000000000007</v>
      </c>
      <c r="J312" s="82">
        <f t="shared" si="17"/>
        <v>9.4993999999999996</v>
      </c>
      <c r="K312" s="13">
        <f t="shared" si="18"/>
        <v>0.10800462953040597</v>
      </c>
      <c r="M312" s="127"/>
      <c r="N312" s="133">
        <v>3</v>
      </c>
      <c r="O312" s="81">
        <v>9.4993999999999996</v>
      </c>
      <c r="P312" s="82">
        <v>9.0317000000000007</v>
      </c>
    </row>
    <row r="313" spans="6:16" ht="15" customHeight="1">
      <c r="F313" s="177"/>
      <c r="G313" s="121"/>
      <c r="H313" s="124"/>
      <c r="I313" s="81">
        <f t="shared" si="16"/>
        <v>8.9814000000000007</v>
      </c>
      <c r="J313" s="82">
        <f t="shared" si="17"/>
        <v>9.5277999999999992</v>
      </c>
      <c r="K313" s="13">
        <f t="shared" si="18"/>
        <v>2.5752669764509052E-2</v>
      </c>
      <c r="M313" s="127"/>
      <c r="N313" s="130"/>
      <c r="O313" s="81">
        <v>9.5277999999999992</v>
      </c>
      <c r="P313" s="82">
        <v>8.9814000000000007</v>
      </c>
    </row>
    <row r="314" spans="6:16" ht="15" customHeight="1">
      <c r="F314" s="177"/>
      <c r="G314" s="121"/>
      <c r="H314" s="125"/>
      <c r="I314" s="81">
        <f t="shared" si="16"/>
        <v>9.0129000000000001</v>
      </c>
      <c r="J314" s="82">
        <f t="shared" si="17"/>
        <v>9.5124999999999993</v>
      </c>
      <c r="K314" s="13">
        <f t="shared" si="18"/>
        <v>6.5989696165385914E-2</v>
      </c>
      <c r="M314" s="127"/>
      <c r="N314" s="131"/>
      <c r="O314" s="81">
        <v>9.5124999999999993</v>
      </c>
      <c r="P314" s="82">
        <v>9.0129000000000001</v>
      </c>
    </row>
    <row r="315" spans="6:16" ht="15" customHeight="1">
      <c r="F315" s="177"/>
      <c r="G315" s="121"/>
      <c r="H315" s="132">
        <v>4</v>
      </c>
      <c r="I315" s="81">
        <f t="shared" si="16"/>
        <v>8.9931999999999999</v>
      </c>
      <c r="J315" s="82">
        <f t="shared" si="17"/>
        <v>9.5410000000000004</v>
      </c>
      <c r="K315" s="13">
        <f t="shared" si="18"/>
        <v>5.831775029954344E-2</v>
      </c>
      <c r="M315" s="127"/>
      <c r="N315" s="133">
        <v>4</v>
      </c>
      <c r="O315" s="81">
        <v>9.5410000000000004</v>
      </c>
      <c r="P315" s="82">
        <v>8.9931999999999999</v>
      </c>
    </row>
    <row r="316" spans="6:16" ht="15" customHeight="1">
      <c r="F316" s="177"/>
      <c r="G316" s="121"/>
      <c r="H316" s="124"/>
      <c r="I316" s="81">
        <f t="shared" si="16"/>
        <v>8.9967000000000006</v>
      </c>
      <c r="J316" s="82">
        <f t="shared" si="17"/>
        <v>9.5214999999999996</v>
      </c>
      <c r="K316" s="13">
        <f t="shared" si="18"/>
        <v>3.5840758920535884E-2</v>
      </c>
      <c r="M316" s="127"/>
      <c r="N316" s="130"/>
      <c r="O316" s="81">
        <v>9.5214999999999996</v>
      </c>
      <c r="P316" s="82">
        <v>8.9967000000000006</v>
      </c>
    </row>
    <row r="317" spans="6:16" ht="15.75" customHeight="1" thickBot="1">
      <c r="F317" s="178"/>
      <c r="G317" s="122"/>
      <c r="H317" s="134"/>
      <c r="I317" s="83">
        <f t="shared" si="16"/>
        <v>8.9880999999999993</v>
      </c>
      <c r="J317" s="84">
        <f t="shared" si="17"/>
        <v>9.5436999999999994</v>
      </c>
      <c r="K317" s="16">
        <f t="shared" si="18"/>
        <v>5.9642266891858337E-2</v>
      </c>
      <c r="M317" s="128"/>
      <c r="N317" s="135"/>
      <c r="O317" s="83">
        <v>9.5436999999999994</v>
      </c>
      <c r="P317" s="84">
        <v>8.9880999999999993</v>
      </c>
    </row>
    <row r="318" spans="6:16" ht="15" customHeight="1">
      <c r="F318" s="176" t="str">
        <f>C32</f>
        <v>VSY841XN9NFA</v>
      </c>
      <c r="G318" s="120" t="str">
        <f>B32</f>
        <v>#32</v>
      </c>
      <c r="H318" s="123">
        <v>1</v>
      </c>
      <c r="I318" s="77">
        <f t="shared" si="16"/>
        <v>8.9588999999999999</v>
      </c>
      <c r="J318" s="78">
        <f t="shared" si="17"/>
        <v>9.5408000000000008</v>
      </c>
      <c r="K318" s="4">
        <f t="shared" si="18"/>
        <v>6.6658832873072046E-2</v>
      </c>
      <c r="M318" s="126" t="str">
        <f>B32</f>
        <v>#32</v>
      </c>
      <c r="N318" s="129">
        <v>1</v>
      </c>
      <c r="O318" s="77">
        <v>9.5408000000000008</v>
      </c>
      <c r="P318" s="78">
        <v>8.9588999999999999</v>
      </c>
    </row>
    <row r="319" spans="6:16" ht="15" customHeight="1">
      <c r="F319" s="177"/>
      <c r="G319" s="121"/>
      <c r="H319" s="124"/>
      <c r="I319" s="81">
        <f t="shared" si="16"/>
        <v>8.9817999999999998</v>
      </c>
      <c r="J319" s="82">
        <f t="shared" si="17"/>
        <v>9.5724999999999998</v>
      </c>
      <c r="K319" s="13">
        <f t="shared" si="18"/>
        <v>0.11505633402816044</v>
      </c>
      <c r="M319" s="127"/>
      <c r="N319" s="130"/>
      <c r="O319" s="81">
        <v>9.5724999999999998</v>
      </c>
      <c r="P319" s="82">
        <v>8.9817999999999998</v>
      </c>
    </row>
    <row r="320" spans="6:16" ht="15" customHeight="1">
      <c r="F320" s="177"/>
      <c r="G320" s="121"/>
      <c r="H320" s="125"/>
      <c r="I320" s="81">
        <f t="shared" si="16"/>
        <v>8.9497</v>
      </c>
      <c r="J320" s="82">
        <f t="shared" si="17"/>
        <v>9.5038999999999998</v>
      </c>
      <c r="K320" s="13">
        <f t="shared" si="18"/>
        <v>6.4538360685720664E-2</v>
      </c>
      <c r="M320" s="127"/>
      <c r="N320" s="131"/>
      <c r="O320" s="81">
        <v>9.5038999999999998</v>
      </c>
      <c r="P320" s="82">
        <v>8.9497</v>
      </c>
    </row>
    <row r="321" spans="6:16" ht="15" customHeight="1">
      <c r="F321" s="177"/>
      <c r="G321" s="121"/>
      <c r="H321" s="132">
        <v>2</v>
      </c>
      <c r="I321" s="81">
        <f t="shared" si="16"/>
        <v>8.9420000000000002</v>
      </c>
      <c r="J321" s="82">
        <f t="shared" si="17"/>
        <v>9.5326000000000004</v>
      </c>
      <c r="K321" s="13">
        <f t="shared" si="18"/>
        <v>8.3755835617585803E-2</v>
      </c>
      <c r="M321" s="127"/>
      <c r="N321" s="133">
        <v>2</v>
      </c>
      <c r="O321" s="81">
        <v>9.5326000000000004</v>
      </c>
      <c r="P321" s="82">
        <v>8.9420000000000002</v>
      </c>
    </row>
    <row r="322" spans="6:16" ht="15" customHeight="1">
      <c r="F322" s="177"/>
      <c r="G322" s="121"/>
      <c r="H322" s="124"/>
      <c r="I322" s="81">
        <f t="shared" si="16"/>
        <v>8.9908000000000001</v>
      </c>
      <c r="J322" s="82">
        <f t="shared" si="17"/>
        <v>9.5554000000000006</v>
      </c>
      <c r="K322" s="13">
        <f t="shared" si="18"/>
        <v>8.3637312247584639E-2</v>
      </c>
      <c r="M322" s="127"/>
      <c r="N322" s="130"/>
      <c r="O322" s="81">
        <v>9.5554000000000006</v>
      </c>
      <c r="P322" s="82">
        <v>8.9908000000000001</v>
      </c>
    </row>
    <row r="323" spans="6:16" ht="15" customHeight="1">
      <c r="F323" s="177"/>
      <c r="G323" s="121"/>
      <c r="H323" s="125"/>
      <c r="I323" s="81">
        <f t="shared" si="16"/>
        <v>8.9697999999999993</v>
      </c>
      <c r="J323" s="82">
        <f t="shared" si="17"/>
        <v>9.5347000000000008</v>
      </c>
      <c r="K323" s="13">
        <f t="shared" si="18"/>
        <v>4.4368006491165818E-2</v>
      </c>
      <c r="M323" s="127"/>
      <c r="N323" s="131"/>
      <c r="O323" s="81">
        <v>9.5347000000000008</v>
      </c>
      <c r="P323" s="82">
        <v>8.9697999999999993</v>
      </c>
    </row>
    <row r="324" spans="6:16" ht="15" customHeight="1">
      <c r="F324" s="177"/>
      <c r="G324" s="121"/>
      <c r="H324" s="132">
        <v>3</v>
      </c>
      <c r="I324" s="81">
        <f t="shared" si="16"/>
        <v>8.9666999999999994</v>
      </c>
      <c r="J324" s="82">
        <f t="shared" si="17"/>
        <v>9.5073000000000008</v>
      </c>
      <c r="K324" s="13">
        <f t="shared" si="18"/>
        <v>3.073629776014172E-2</v>
      </c>
      <c r="M324" s="127"/>
      <c r="N324" s="133">
        <v>3</v>
      </c>
      <c r="O324" s="81">
        <v>9.5073000000000008</v>
      </c>
      <c r="P324" s="82">
        <v>8.9666999999999994</v>
      </c>
    </row>
    <row r="325" spans="6:16" ht="15" customHeight="1">
      <c r="F325" s="177"/>
      <c r="G325" s="121"/>
      <c r="H325" s="124"/>
      <c r="I325" s="81">
        <f t="shared" si="16"/>
        <v>8.9795999999999996</v>
      </c>
      <c r="J325" s="82">
        <f t="shared" si="17"/>
        <v>9.4979999999999993</v>
      </c>
      <c r="K325" s="13">
        <f t="shared" si="18"/>
        <v>3.4009410462402474E-2</v>
      </c>
      <c r="M325" s="127"/>
      <c r="N325" s="130"/>
      <c r="O325" s="81">
        <v>9.4979999999999993</v>
      </c>
      <c r="P325" s="82">
        <v>8.9795999999999996</v>
      </c>
    </row>
    <row r="326" spans="6:16" ht="15" customHeight="1">
      <c r="F326" s="177"/>
      <c r="G326" s="121"/>
      <c r="H326" s="125"/>
      <c r="I326" s="81">
        <f t="shared" si="16"/>
        <v>8.9686000000000003</v>
      </c>
      <c r="J326" s="82">
        <f t="shared" si="17"/>
        <v>9.5558999999999994</v>
      </c>
      <c r="K326" s="13">
        <f t="shared" si="18"/>
        <v>8.4918078169490055E-2</v>
      </c>
      <c r="M326" s="127"/>
      <c r="N326" s="131"/>
      <c r="O326" s="81">
        <v>9.5558999999999994</v>
      </c>
      <c r="P326" s="82">
        <v>8.9686000000000003</v>
      </c>
    </row>
    <row r="327" spans="6:16" ht="15" customHeight="1">
      <c r="F327" s="177"/>
      <c r="G327" s="121"/>
      <c r="H327" s="132">
        <v>4</v>
      </c>
      <c r="I327" s="81">
        <f t="shared" si="16"/>
        <v>9.0366</v>
      </c>
      <c r="J327" s="82">
        <f t="shared" si="17"/>
        <v>9.5181000000000004</v>
      </c>
      <c r="K327" s="13">
        <f t="shared" si="18"/>
        <v>0.11336966084451248</v>
      </c>
      <c r="M327" s="127"/>
      <c r="N327" s="133">
        <v>4</v>
      </c>
      <c r="O327" s="81">
        <v>9.5181000000000004</v>
      </c>
      <c r="P327" s="82">
        <v>9.0366</v>
      </c>
    </row>
    <row r="328" spans="6:16" ht="15" customHeight="1">
      <c r="F328" s="177"/>
      <c r="G328" s="121"/>
      <c r="H328" s="124"/>
      <c r="I328" s="81">
        <f t="shared" si="16"/>
        <v>8.9727999999999994</v>
      </c>
      <c r="J328" s="82">
        <f t="shared" si="17"/>
        <v>9.5833999999999993</v>
      </c>
      <c r="K328" s="13">
        <f t="shared" si="18"/>
        <v>0.13755580685670574</v>
      </c>
      <c r="M328" s="127"/>
      <c r="N328" s="130"/>
      <c r="O328" s="81">
        <v>9.5833999999999993</v>
      </c>
      <c r="P328" s="82">
        <v>8.9727999999999994</v>
      </c>
    </row>
    <row r="329" spans="6:16" ht="15.75" customHeight="1" thickBot="1">
      <c r="F329" s="178"/>
      <c r="G329" s="122"/>
      <c r="H329" s="134"/>
      <c r="I329" s="83">
        <f t="shared" si="16"/>
        <v>9.0237999999999996</v>
      </c>
      <c r="J329" s="84">
        <f t="shared" si="17"/>
        <v>9.5208999999999993</v>
      </c>
      <c r="K329" s="16">
        <f t="shared" si="18"/>
        <v>8.8391176030187812E-2</v>
      </c>
      <c r="M329" s="128"/>
      <c r="N329" s="135"/>
      <c r="O329" s="83">
        <v>9.5208999999999993</v>
      </c>
      <c r="P329" s="84">
        <v>9.0237999999999996</v>
      </c>
    </row>
    <row r="330" spans="6:16" ht="15" customHeight="1">
      <c r="F330" s="176" t="str">
        <f>C33</f>
        <v>VSY841XN9NHD</v>
      </c>
      <c r="G330" s="120" t="str">
        <f>B33</f>
        <v>#33</v>
      </c>
      <c r="H330" s="123">
        <v>1</v>
      </c>
      <c r="I330" s="77">
        <f t="shared" si="16"/>
        <v>9.0167999999999999</v>
      </c>
      <c r="J330" s="78">
        <f t="shared" si="17"/>
        <v>9.5176999999999996</v>
      </c>
      <c r="K330" s="4">
        <f t="shared" si="18"/>
        <v>7.3797831946472742E-2</v>
      </c>
      <c r="M330" s="126" t="str">
        <f>B33</f>
        <v>#33</v>
      </c>
      <c r="N330" s="129">
        <v>1</v>
      </c>
      <c r="O330" s="77">
        <v>9.5176999999999996</v>
      </c>
      <c r="P330" s="78">
        <v>9.0167999999999999</v>
      </c>
    </row>
    <row r="331" spans="6:16" ht="15" customHeight="1">
      <c r="F331" s="177"/>
      <c r="G331" s="121"/>
      <c r="H331" s="124"/>
      <c r="I331" s="81">
        <f t="shared" si="16"/>
        <v>9.0061999999999998</v>
      </c>
      <c r="J331" s="82">
        <f t="shared" si="17"/>
        <v>9.5557999999999996</v>
      </c>
      <c r="K331" s="13">
        <f t="shared" si="18"/>
        <v>9.6975873288151174E-2</v>
      </c>
      <c r="M331" s="127"/>
      <c r="N331" s="130"/>
      <c r="O331" s="81">
        <v>9.5557999999999996</v>
      </c>
      <c r="P331" s="82">
        <v>9.0061999999999998</v>
      </c>
    </row>
    <row r="332" spans="6:16" ht="15" customHeight="1">
      <c r="F332" s="177"/>
      <c r="G332" s="121"/>
      <c r="H332" s="125"/>
      <c r="I332" s="81">
        <f t="shared" si="16"/>
        <v>9.0319000000000003</v>
      </c>
      <c r="J332" s="82">
        <f t="shared" si="17"/>
        <v>9.4995999999999992</v>
      </c>
      <c r="K332" s="13">
        <f t="shared" si="18"/>
        <v>0.10827317303930881</v>
      </c>
      <c r="M332" s="127"/>
      <c r="N332" s="131"/>
      <c r="O332" s="81">
        <v>9.4995999999999992</v>
      </c>
      <c r="P332" s="82">
        <v>9.0319000000000003</v>
      </c>
    </row>
    <row r="333" spans="6:16" ht="15" customHeight="1">
      <c r="F333" s="177"/>
      <c r="G333" s="121"/>
      <c r="H333" s="132">
        <v>2</v>
      </c>
      <c r="I333" s="81">
        <f t="shared" si="16"/>
        <v>8.9827999999999992</v>
      </c>
      <c r="J333" s="82">
        <f t="shared" si="17"/>
        <v>9.5289999999999999</v>
      </c>
      <c r="K333" s="13">
        <f t="shared" si="18"/>
        <v>2.8554509276117846E-2</v>
      </c>
      <c r="M333" s="127"/>
      <c r="N333" s="133">
        <v>2</v>
      </c>
      <c r="O333" s="81">
        <v>9.5289999999999999</v>
      </c>
      <c r="P333" s="82">
        <v>8.9827999999999992</v>
      </c>
    </row>
    <row r="334" spans="6:16" ht="15" customHeight="1">
      <c r="F334" s="177"/>
      <c r="G334" s="121"/>
      <c r="H334" s="124"/>
      <c r="I334" s="81">
        <f t="shared" si="16"/>
        <v>9.0127000000000006</v>
      </c>
      <c r="J334" s="82">
        <f t="shared" si="17"/>
        <v>9.5122999999999998</v>
      </c>
      <c r="K334" s="13">
        <f t="shared" si="18"/>
        <v>6.5622557097388873E-2</v>
      </c>
      <c r="M334" s="127"/>
      <c r="N334" s="130"/>
      <c r="O334" s="81">
        <v>9.5122999999999998</v>
      </c>
      <c r="P334" s="82">
        <v>9.0127000000000006</v>
      </c>
    </row>
    <row r="335" spans="6:16" ht="15" customHeight="1">
      <c r="F335" s="177"/>
      <c r="G335" s="121"/>
      <c r="H335" s="125"/>
      <c r="I335" s="81">
        <f t="shared" si="16"/>
        <v>8.9940999999999995</v>
      </c>
      <c r="J335" s="82">
        <f t="shared" si="17"/>
        <v>9.5414999999999992</v>
      </c>
      <c r="K335" s="13">
        <f t="shared" si="18"/>
        <v>6.0035322935748502E-2</v>
      </c>
      <c r="M335" s="127"/>
      <c r="N335" s="131"/>
      <c r="O335" s="81">
        <v>9.5414999999999992</v>
      </c>
      <c r="P335" s="82">
        <v>8.9940999999999995</v>
      </c>
    </row>
    <row r="336" spans="6:16" ht="15" customHeight="1">
      <c r="F336" s="177"/>
      <c r="G336" s="121"/>
      <c r="H336" s="132">
        <v>3</v>
      </c>
      <c r="I336" s="81">
        <f t="shared" si="16"/>
        <v>8.9962</v>
      </c>
      <c r="J336" s="82">
        <f t="shared" si="17"/>
        <v>9.5211000000000006</v>
      </c>
      <c r="K336" s="13">
        <f t="shared" si="18"/>
        <v>3.4620802994730512E-2</v>
      </c>
      <c r="M336" s="127"/>
      <c r="N336" s="133">
        <v>3</v>
      </c>
      <c r="O336" s="81">
        <v>9.5211000000000006</v>
      </c>
      <c r="P336" s="82">
        <v>8.9962</v>
      </c>
    </row>
    <row r="337" spans="6:16" ht="15" customHeight="1">
      <c r="F337" s="177"/>
      <c r="G337" s="121"/>
      <c r="H337" s="124"/>
      <c r="I337" s="81">
        <f t="shared" si="16"/>
        <v>8.9890000000000008</v>
      </c>
      <c r="J337" s="82">
        <f t="shared" si="17"/>
        <v>9.5441000000000003</v>
      </c>
      <c r="K337" s="13">
        <f t="shared" si="18"/>
        <v>6.0919947472071502E-2</v>
      </c>
      <c r="M337" s="127"/>
      <c r="N337" s="130"/>
      <c r="O337" s="81">
        <v>9.5441000000000003</v>
      </c>
      <c r="P337" s="82">
        <v>8.9890000000000008</v>
      </c>
    </row>
    <row r="338" spans="6:16" ht="15" customHeight="1">
      <c r="F338" s="177"/>
      <c r="G338" s="121"/>
      <c r="H338" s="125"/>
      <c r="I338" s="81">
        <f t="shared" si="16"/>
        <v>8.9590999999999994</v>
      </c>
      <c r="J338" s="82">
        <f t="shared" si="17"/>
        <v>9.5404</v>
      </c>
      <c r="K338" s="13">
        <f t="shared" si="18"/>
        <v>6.5786624780422159E-2</v>
      </c>
      <c r="M338" s="127"/>
      <c r="N338" s="131"/>
      <c r="O338" s="81">
        <v>9.5404</v>
      </c>
      <c r="P338" s="82">
        <v>8.9590999999999994</v>
      </c>
    </row>
    <row r="339" spans="6:16" ht="15" customHeight="1">
      <c r="F339" s="177"/>
      <c r="G339" s="121"/>
      <c r="H339" s="132">
        <v>4</v>
      </c>
      <c r="I339" s="81">
        <f t="shared" ref="I339:I353" si="19">IF(P339=0,"8.98",P339)</f>
        <v>8.9817</v>
      </c>
      <c r="J339" s="82">
        <f t="shared" ref="J339:J353" si="20">IF(O339=0,"9.515",O339)</f>
        <v>9.5724999999999998</v>
      </c>
      <c r="K339" s="13">
        <f t="shared" ref="K339:K353" si="21">2*SQRT(((ABS(I339)-$G$2)*(ABS(I339)-$G$2))+((ABS(J339)-$G$3)*(ABS(J339)-$G$3)))</f>
        <v>0.11505024989107861</v>
      </c>
      <c r="M339" s="127"/>
      <c r="N339" s="133">
        <v>4</v>
      </c>
      <c r="O339" s="81">
        <v>9.5724999999999998</v>
      </c>
      <c r="P339" s="82">
        <v>8.9817</v>
      </c>
    </row>
    <row r="340" spans="6:16" ht="15" customHeight="1">
      <c r="F340" s="177"/>
      <c r="G340" s="121"/>
      <c r="H340" s="124"/>
      <c r="I340" s="81">
        <f t="shared" si="19"/>
        <v>8.9509000000000007</v>
      </c>
      <c r="J340" s="82">
        <f t="shared" si="20"/>
        <v>9.5053000000000001</v>
      </c>
      <c r="K340" s="13">
        <f t="shared" si="21"/>
        <v>6.1348186607266264E-2</v>
      </c>
      <c r="M340" s="127"/>
      <c r="N340" s="130"/>
      <c r="O340" s="81">
        <v>9.5053000000000001</v>
      </c>
      <c r="P340" s="82">
        <v>8.9509000000000007</v>
      </c>
    </row>
    <row r="341" spans="6:16" ht="15.75" customHeight="1" thickBot="1">
      <c r="F341" s="178"/>
      <c r="G341" s="122"/>
      <c r="H341" s="134"/>
      <c r="I341" s="83">
        <f t="shared" si="19"/>
        <v>8.9391999999999996</v>
      </c>
      <c r="J341" s="84">
        <f t="shared" si="20"/>
        <v>9.5294000000000008</v>
      </c>
      <c r="K341" s="16">
        <f t="shared" si="21"/>
        <v>8.6533230611137449E-2</v>
      </c>
      <c r="M341" s="128"/>
      <c r="N341" s="135"/>
      <c r="O341" s="83">
        <v>9.5294000000000008</v>
      </c>
      <c r="P341" s="84">
        <v>8.9391999999999996</v>
      </c>
    </row>
    <row r="342" spans="6:16" ht="18" customHeight="1">
      <c r="F342" s="176" t="str">
        <f>C34</f>
        <v>VSY841XN9NBE</v>
      </c>
      <c r="G342" s="120" t="str">
        <f>B34</f>
        <v>#34</v>
      </c>
      <c r="H342" s="123">
        <v>1</v>
      </c>
      <c r="I342" s="77">
        <f t="shared" si="19"/>
        <v>8.9907000000000004</v>
      </c>
      <c r="J342" s="78">
        <f t="shared" si="20"/>
        <v>9.5548000000000002</v>
      </c>
      <c r="K342" s="4">
        <f t="shared" si="21"/>
        <v>8.2426452064855202E-2</v>
      </c>
      <c r="M342" s="126" t="str">
        <f>B34</f>
        <v>#34</v>
      </c>
      <c r="N342" s="129">
        <v>1</v>
      </c>
      <c r="O342" s="77">
        <v>9.5548000000000002</v>
      </c>
      <c r="P342" s="78">
        <v>8.9907000000000004</v>
      </c>
    </row>
    <row r="343" spans="6:16" ht="18" customHeight="1">
      <c r="F343" s="177"/>
      <c r="G343" s="121"/>
      <c r="H343" s="124"/>
      <c r="I343" s="81">
        <f t="shared" si="19"/>
        <v>8.9699000000000009</v>
      </c>
      <c r="J343" s="82">
        <f t="shared" si="20"/>
        <v>9.5347000000000008</v>
      </c>
      <c r="K343" s="13">
        <f t="shared" si="21"/>
        <v>4.4276404551408723E-2</v>
      </c>
      <c r="M343" s="127"/>
      <c r="N343" s="130"/>
      <c r="O343" s="81">
        <v>9.5347000000000008</v>
      </c>
      <c r="P343" s="82">
        <v>8.9699000000000009</v>
      </c>
    </row>
    <row r="344" spans="6:16" ht="18" customHeight="1">
      <c r="F344" s="177"/>
      <c r="G344" s="121"/>
      <c r="H344" s="125"/>
      <c r="I344" s="81">
        <f t="shared" si="19"/>
        <v>8.9666999999999994</v>
      </c>
      <c r="J344" s="82">
        <f t="shared" si="20"/>
        <v>9.5069999999999997</v>
      </c>
      <c r="K344" s="13">
        <f t="shared" si="21"/>
        <v>3.1041262860910818E-2</v>
      </c>
      <c r="M344" s="127"/>
      <c r="N344" s="131"/>
      <c r="O344" s="81">
        <v>9.5069999999999997</v>
      </c>
      <c r="P344" s="82">
        <v>8.9666999999999994</v>
      </c>
    </row>
    <row r="345" spans="6:16" ht="18" customHeight="1">
      <c r="F345" s="177"/>
      <c r="G345" s="121"/>
      <c r="H345" s="132">
        <v>2</v>
      </c>
      <c r="I345" s="81">
        <f t="shared" si="19"/>
        <v>8.9781999999999993</v>
      </c>
      <c r="J345" s="82">
        <f t="shared" si="20"/>
        <v>9.4964999999999993</v>
      </c>
      <c r="K345" s="13">
        <f t="shared" si="21"/>
        <v>3.7174722594798308E-2</v>
      </c>
      <c r="M345" s="127"/>
      <c r="N345" s="133">
        <v>2</v>
      </c>
      <c r="O345" s="81">
        <v>9.4964999999999993</v>
      </c>
      <c r="P345" s="82">
        <v>8.9781999999999993</v>
      </c>
    </row>
    <row r="346" spans="6:16" ht="18" customHeight="1">
      <c r="F346" s="177"/>
      <c r="G346" s="121"/>
      <c r="H346" s="124"/>
      <c r="I346" s="81">
        <f t="shared" si="19"/>
        <v>8.9693000000000005</v>
      </c>
      <c r="J346" s="82">
        <f t="shared" si="20"/>
        <v>9.5570000000000004</v>
      </c>
      <c r="K346" s="13">
        <f t="shared" si="21"/>
        <v>8.6683101005905025E-2</v>
      </c>
      <c r="M346" s="127"/>
      <c r="N346" s="130"/>
      <c r="O346" s="81">
        <v>9.5570000000000004</v>
      </c>
      <c r="P346" s="82">
        <v>8.9693000000000005</v>
      </c>
    </row>
    <row r="347" spans="6:16" ht="18" customHeight="1">
      <c r="F347" s="177"/>
      <c r="G347" s="121"/>
      <c r="H347" s="125"/>
      <c r="I347" s="81">
        <f t="shared" si="19"/>
        <v>9.0375999999999994</v>
      </c>
      <c r="J347" s="82">
        <f t="shared" si="20"/>
        <v>9.5188000000000006</v>
      </c>
      <c r="K347" s="13">
        <f t="shared" si="21"/>
        <v>0.11545042225994469</v>
      </c>
      <c r="M347" s="127"/>
      <c r="N347" s="131"/>
      <c r="O347" s="81">
        <v>9.5188000000000006</v>
      </c>
      <c r="P347" s="82">
        <v>9.0375999999999994</v>
      </c>
    </row>
    <row r="348" spans="6:16" ht="18" customHeight="1">
      <c r="F348" s="177"/>
      <c r="G348" s="121"/>
      <c r="H348" s="132">
        <v>3</v>
      </c>
      <c r="I348" s="81">
        <f t="shared" si="19"/>
        <v>8.9734999999999996</v>
      </c>
      <c r="J348" s="82">
        <f t="shared" si="20"/>
        <v>9.5833999999999993</v>
      </c>
      <c r="K348" s="13">
        <f t="shared" si="21"/>
        <v>0.13741630179858327</v>
      </c>
      <c r="M348" s="127"/>
      <c r="N348" s="133">
        <v>3</v>
      </c>
      <c r="O348" s="81">
        <v>9.5833999999999993</v>
      </c>
      <c r="P348" s="82">
        <v>8.9734999999999996</v>
      </c>
    </row>
    <row r="349" spans="6:16" ht="18" customHeight="1">
      <c r="F349" s="177"/>
      <c r="G349" s="121"/>
      <c r="H349" s="124"/>
      <c r="I349" s="81">
        <f t="shared" si="19"/>
        <v>9.0235000000000003</v>
      </c>
      <c r="J349" s="82">
        <f t="shared" si="20"/>
        <v>9.5203000000000007</v>
      </c>
      <c r="K349" s="13">
        <f t="shared" si="21"/>
        <v>8.764336826023951E-2</v>
      </c>
      <c r="M349" s="127"/>
      <c r="N349" s="130"/>
      <c r="O349" s="81">
        <v>9.5203000000000007</v>
      </c>
      <c r="P349" s="82">
        <v>9.0235000000000003</v>
      </c>
    </row>
    <row r="350" spans="6:16" ht="18" customHeight="1">
      <c r="F350" s="177"/>
      <c r="G350" s="121"/>
      <c r="H350" s="125"/>
      <c r="I350" s="81">
        <f t="shared" si="19"/>
        <v>9.0165000000000006</v>
      </c>
      <c r="J350" s="82">
        <f t="shared" si="20"/>
        <v>9.5175000000000001</v>
      </c>
      <c r="K350" s="13">
        <f t="shared" si="21"/>
        <v>7.3171032519707205E-2</v>
      </c>
      <c r="M350" s="127"/>
      <c r="N350" s="131"/>
      <c r="O350" s="81">
        <v>9.5175000000000001</v>
      </c>
      <c r="P350" s="82">
        <v>9.0165000000000006</v>
      </c>
    </row>
    <row r="351" spans="6:16" ht="18" customHeight="1">
      <c r="F351" s="177"/>
      <c r="G351" s="121"/>
      <c r="H351" s="132">
        <v>4</v>
      </c>
      <c r="I351" s="81">
        <f t="shared" si="19"/>
        <v>9.0066000000000006</v>
      </c>
      <c r="J351" s="82">
        <f t="shared" si="20"/>
        <v>9.5563000000000002</v>
      </c>
      <c r="K351" s="13">
        <f t="shared" si="21"/>
        <v>9.8249681933327032E-2</v>
      </c>
      <c r="M351" s="127"/>
      <c r="N351" s="133">
        <v>4</v>
      </c>
      <c r="O351" s="81">
        <v>9.5563000000000002</v>
      </c>
      <c r="P351" s="82">
        <v>9.0066000000000006</v>
      </c>
    </row>
    <row r="352" spans="6:16" ht="18" customHeight="1">
      <c r="F352" s="177"/>
      <c r="G352" s="121"/>
      <c r="H352" s="124"/>
      <c r="I352" s="81">
        <f t="shared" si="19"/>
        <v>9.0328999999999997</v>
      </c>
      <c r="J352" s="82">
        <f t="shared" si="20"/>
        <v>9.5001999999999995</v>
      </c>
      <c r="K352" s="13">
        <f t="shared" si="21"/>
        <v>0.10986264151202545</v>
      </c>
      <c r="M352" s="127"/>
      <c r="N352" s="130"/>
      <c r="O352" s="81">
        <v>9.5001999999999995</v>
      </c>
      <c r="P352" s="82">
        <v>9.0328999999999997</v>
      </c>
    </row>
    <row r="353" spans="6:16" ht="18.75" customHeight="1" thickBot="1">
      <c r="F353" s="178"/>
      <c r="G353" s="122"/>
      <c r="H353" s="134"/>
      <c r="I353" s="83">
        <f t="shared" si="19"/>
        <v>8.9822000000000006</v>
      </c>
      <c r="J353" s="84">
        <f t="shared" si="20"/>
        <v>9.5283999999999995</v>
      </c>
      <c r="K353" s="16">
        <f t="shared" si="21"/>
        <v>2.7158792314826756E-2</v>
      </c>
      <c r="M353" s="128"/>
      <c r="N353" s="135"/>
      <c r="O353" s="83">
        <v>9.5283999999999995</v>
      </c>
      <c r="P353" s="84">
        <v>8.9822000000000006</v>
      </c>
    </row>
    <row r="354" spans="6:16" ht="15" hidden="1" customHeight="1">
      <c r="F354" s="117">
        <f>C40</f>
        <v>0</v>
      </c>
      <c r="G354" s="120">
        <f>B40</f>
        <v>0</v>
      </c>
      <c r="H354" s="123">
        <v>21</v>
      </c>
      <c r="I354" s="77" t="str">
        <f t="shared" ref="I354:I369" si="22">IF(P354=0,"8.98",P354)</f>
        <v>8.98</v>
      </c>
      <c r="J354" s="78" t="str">
        <f t="shared" ref="J354:J369" si="23">IF(O354=0,"9.515",O354)</f>
        <v>9.515</v>
      </c>
      <c r="K354" s="4">
        <f t="shared" ref="K354:K369" si="24">2*SQRT(((ABS(I354)-$G$2)*(ABS(I354)-$G$2))+((ABS(J354)-$G$3)*(ABS(J354)-$G$3)))</f>
        <v>0</v>
      </c>
      <c r="M354" s="126">
        <f>B40</f>
        <v>0</v>
      </c>
      <c r="N354" s="129">
        <v>21</v>
      </c>
      <c r="O354" s="77"/>
      <c r="P354" s="78"/>
    </row>
    <row r="355" spans="6:16" ht="15" hidden="1" customHeight="1">
      <c r="F355" s="118"/>
      <c r="G355" s="121"/>
      <c r="H355" s="124"/>
      <c r="I355" s="81" t="str">
        <f t="shared" si="22"/>
        <v>8.98</v>
      </c>
      <c r="J355" s="82" t="str">
        <f t="shared" si="23"/>
        <v>9.515</v>
      </c>
      <c r="K355" s="13">
        <f t="shared" si="24"/>
        <v>0</v>
      </c>
      <c r="M355" s="127"/>
      <c r="N355" s="130"/>
      <c r="O355" s="81"/>
      <c r="P355" s="82"/>
    </row>
    <row r="356" spans="6:16" ht="15" hidden="1" customHeight="1">
      <c r="F356" s="118"/>
      <c r="G356" s="121"/>
      <c r="H356" s="125"/>
      <c r="I356" s="81" t="str">
        <f t="shared" si="22"/>
        <v>8.98</v>
      </c>
      <c r="J356" s="82" t="str">
        <f t="shared" si="23"/>
        <v>9.515</v>
      </c>
      <c r="K356" s="13">
        <f t="shared" si="24"/>
        <v>0</v>
      </c>
      <c r="M356" s="127"/>
      <c r="N356" s="131"/>
      <c r="O356" s="81"/>
      <c r="P356" s="82"/>
    </row>
    <row r="357" spans="6:16" ht="15" hidden="1" customHeight="1">
      <c r="F357" s="118"/>
      <c r="G357" s="121"/>
      <c r="H357" s="132">
        <v>22</v>
      </c>
      <c r="I357" s="81" t="str">
        <f t="shared" si="22"/>
        <v>8.98</v>
      </c>
      <c r="J357" s="82" t="str">
        <f t="shared" si="23"/>
        <v>9.515</v>
      </c>
      <c r="K357" s="13">
        <f t="shared" si="24"/>
        <v>0</v>
      </c>
      <c r="M357" s="127"/>
      <c r="N357" s="133">
        <v>22</v>
      </c>
      <c r="O357" s="81"/>
      <c r="P357" s="82"/>
    </row>
    <row r="358" spans="6:16" ht="15" hidden="1" customHeight="1">
      <c r="F358" s="118"/>
      <c r="G358" s="121"/>
      <c r="H358" s="124"/>
      <c r="I358" s="81" t="str">
        <f t="shared" si="22"/>
        <v>8.98</v>
      </c>
      <c r="J358" s="82" t="str">
        <f t="shared" si="23"/>
        <v>9.515</v>
      </c>
      <c r="K358" s="13">
        <f t="shared" si="24"/>
        <v>0</v>
      </c>
      <c r="M358" s="127"/>
      <c r="N358" s="130"/>
      <c r="O358" s="81"/>
      <c r="P358" s="82"/>
    </row>
    <row r="359" spans="6:16" ht="15" hidden="1" customHeight="1">
      <c r="F359" s="118"/>
      <c r="G359" s="121"/>
      <c r="H359" s="125"/>
      <c r="I359" s="81" t="str">
        <f t="shared" si="22"/>
        <v>8.98</v>
      </c>
      <c r="J359" s="82" t="str">
        <f t="shared" si="23"/>
        <v>9.515</v>
      </c>
      <c r="K359" s="13">
        <f t="shared" si="24"/>
        <v>0</v>
      </c>
      <c r="M359" s="127"/>
      <c r="N359" s="131"/>
      <c r="O359" s="81"/>
      <c r="P359" s="82"/>
    </row>
    <row r="360" spans="6:16" ht="15" hidden="1" customHeight="1">
      <c r="F360" s="118"/>
      <c r="G360" s="121"/>
      <c r="H360" s="132">
        <v>23</v>
      </c>
      <c r="I360" s="81" t="str">
        <f t="shared" si="22"/>
        <v>8.98</v>
      </c>
      <c r="J360" s="82" t="str">
        <f t="shared" si="23"/>
        <v>9.515</v>
      </c>
      <c r="K360" s="13">
        <f t="shared" si="24"/>
        <v>0</v>
      </c>
      <c r="M360" s="127"/>
      <c r="N360" s="133">
        <v>23</v>
      </c>
      <c r="O360" s="81"/>
      <c r="P360" s="82"/>
    </row>
    <row r="361" spans="6:16" ht="15" hidden="1" customHeight="1">
      <c r="F361" s="118"/>
      <c r="G361" s="121"/>
      <c r="H361" s="124"/>
      <c r="I361" s="81" t="str">
        <f t="shared" si="22"/>
        <v>8.98</v>
      </c>
      <c r="J361" s="82" t="str">
        <f t="shared" si="23"/>
        <v>9.515</v>
      </c>
      <c r="K361" s="13">
        <f t="shared" si="24"/>
        <v>0</v>
      </c>
      <c r="M361" s="127"/>
      <c r="N361" s="130"/>
      <c r="O361" s="81"/>
      <c r="P361" s="82"/>
    </row>
    <row r="362" spans="6:16" ht="15" hidden="1" customHeight="1">
      <c r="F362" s="118"/>
      <c r="G362" s="121"/>
      <c r="H362" s="125"/>
      <c r="I362" s="81" t="str">
        <f t="shared" si="22"/>
        <v>8.98</v>
      </c>
      <c r="J362" s="82" t="str">
        <f t="shared" si="23"/>
        <v>9.515</v>
      </c>
      <c r="K362" s="13">
        <f t="shared" si="24"/>
        <v>0</v>
      </c>
      <c r="M362" s="127"/>
      <c r="N362" s="131"/>
      <c r="O362" s="81"/>
      <c r="P362" s="82"/>
    </row>
    <row r="363" spans="6:16" ht="15" hidden="1" customHeight="1">
      <c r="F363" s="118"/>
      <c r="G363" s="121"/>
      <c r="H363" s="132">
        <v>24</v>
      </c>
      <c r="I363" s="81" t="str">
        <f t="shared" si="22"/>
        <v>8.98</v>
      </c>
      <c r="J363" s="82" t="str">
        <f t="shared" si="23"/>
        <v>9.515</v>
      </c>
      <c r="K363" s="13">
        <f t="shared" si="24"/>
        <v>0</v>
      </c>
      <c r="M363" s="127"/>
      <c r="N363" s="133">
        <v>24</v>
      </c>
      <c r="O363" s="81"/>
      <c r="P363" s="82"/>
    </row>
    <row r="364" spans="6:16" ht="15" hidden="1" customHeight="1">
      <c r="F364" s="118"/>
      <c r="G364" s="121"/>
      <c r="H364" s="124"/>
      <c r="I364" s="81" t="str">
        <f t="shared" si="22"/>
        <v>8.98</v>
      </c>
      <c r="J364" s="82" t="str">
        <f t="shared" si="23"/>
        <v>9.515</v>
      </c>
      <c r="K364" s="13">
        <f t="shared" si="24"/>
        <v>0</v>
      </c>
      <c r="M364" s="127"/>
      <c r="N364" s="130"/>
      <c r="O364" s="81"/>
      <c r="P364" s="82"/>
    </row>
    <row r="365" spans="6:16" ht="15.75" hidden="1" customHeight="1" thickBot="1">
      <c r="F365" s="119"/>
      <c r="G365" s="122"/>
      <c r="H365" s="134"/>
      <c r="I365" s="83" t="str">
        <f t="shared" si="22"/>
        <v>8.98</v>
      </c>
      <c r="J365" s="84" t="str">
        <f t="shared" si="23"/>
        <v>9.515</v>
      </c>
      <c r="K365" s="16">
        <f t="shared" si="24"/>
        <v>0</v>
      </c>
      <c r="M365" s="128"/>
      <c r="N365" s="135"/>
      <c r="O365" s="83"/>
      <c r="P365" s="84"/>
    </row>
    <row r="366" spans="6:16" ht="15" hidden="1" customHeight="1">
      <c r="F366" s="117">
        <f>C41</f>
        <v>0</v>
      </c>
      <c r="G366" s="120">
        <f>B41</f>
        <v>0</v>
      </c>
      <c r="H366" s="123">
        <v>25</v>
      </c>
      <c r="I366" s="77" t="str">
        <f t="shared" si="22"/>
        <v>8.98</v>
      </c>
      <c r="J366" s="78" t="str">
        <f t="shared" si="23"/>
        <v>9.515</v>
      </c>
      <c r="K366" s="4">
        <f t="shared" si="24"/>
        <v>0</v>
      </c>
      <c r="M366" s="126">
        <f>B41</f>
        <v>0</v>
      </c>
      <c r="N366" s="129">
        <v>25</v>
      </c>
      <c r="O366" s="77"/>
      <c r="P366" s="78"/>
    </row>
    <row r="367" spans="6:16" ht="15" hidden="1" customHeight="1">
      <c r="F367" s="118"/>
      <c r="G367" s="121"/>
      <c r="H367" s="124"/>
      <c r="I367" s="81" t="str">
        <f t="shared" si="22"/>
        <v>8.98</v>
      </c>
      <c r="J367" s="82" t="str">
        <f t="shared" si="23"/>
        <v>9.515</v>
      </c>
      <c r="K367" s="13">
        <f t="shared" si="24"/>
        <v>0</v>
      </c>
      <c r="M367" s="127"/>
      <c r="N367" s="130"/>
      <c r="O367" s="81"/>
      <c r="P367" s="82"/>
    </row>
    <row r="368" spans="6:16" ht="15" hidden="1" customHeight="1">
      <c r="F368" s="118"/>
      <c r="G368" s="121"/>
      <c r="H368" s="125"/>
      <c r="I368" s="81" t="str">
        <f t="shared" si="22"/>
        <v>8.98</v>
      </c>
      <c r="J368" s="82" t="str">
        <f t="shared" si="23"/>
        <v>9.515</v>
      </c>
      <c r="K368" s="13">
        <f t="shared" si="24"/>
        <v>0</v>
      </c>
      <c r="M368" s="127"/>
      <c r="N368" s="131"/>
      <c r="O368" s="81"/>
      <c r="P368" s="82"/>
    </row>
    <row r="369" spans="6:16" ht="15" hidden="1" customHeight="1">
      <c r="F369" s="118"/>
      <c r="G369" s="121"/>
      <c r="H369" s="132">
        <v>26</v>
      </c>
      <c r="I369" s="81" t="str">
        <f t="shared" si="22"/>
        <v>8.98</v>
      </c>
      <c r="J369" s="82" t="str">
        <f t="shared" si="23"/>
        <v>9.515</v>
      </c>
      <c r="K369" s="13">
        <f t="shared" si="24"/>
        <v>0</v>
      </c>
      <c r="M369" s="127"/>
      <c r="N369" s="133">
        <v>26</v>
      </c>
      <c r="O369" s="81"/>
      <c r="P369" s="82"/>
    </row>
    <row r="370" spans="6:16" ht="15" hidden="1" customHeight="1">
      <c r="F370" s="118"/>
      <c r="G370" s="121"/>
      <c r="H370" s="124"/>
      <c r="I370" s="81" t="str">
        <f t="shared" ref="I370:I381" si="25">IF(P370=0,"8.98",P370)</f>
        <v>8.98</v>
      </c>
      <c r="J370" s="82" t="str">
        <f t="shared" ref="J370:J381" si="26">IF(O370=0,"9.515",O370)</f>
        <v>9.515</v>
      </c>
      <c r="K370" s="13">
        <f t="shared" ref="K370:K381" si="27">2*SQRT(((ABS(I370)-$G$2)*(ABS(I370)-$G$2))+((ABS(J370)-$G$3)*(ABS(J370)-$G$3)))</f>
        <v>0</v>
      </c>
      <c r="M370" s="127"/>
      <c r="N370" s="130"/>
      <c r="O370" s="81"/>
      <c r="P370" s="82"/>
    </row>
    <row r="371" spans="6:16" ht="15" hidden="1" customHeight="1">
      <c r="F371" s="118"/>
      <c r="G371" s="121"/>
      <c r="H371" s="125"/>
      <c r="I371" s="81" t="str">
        <f t="shared" si="25"/>
        <v>8.98</v>
      </c>
      <c r="J371" s="82" t="str">
        <f t="shared" si="26"/>
        <v>9.515</v>
      </c>
      <c r="K371" s="13">
        <f t="shared" si="27"/>
        <v>0</v>
      </c>
      <c r="M371" s="127"/>
      <c r="N371" s="131"/>
      <c r="O371" s="81"/>
      <c r="P371" s="82"/>
    </row>
    <row r="372" spans="6:16" ht="15" hidden="1" customHeight="1">
      <c r="F372" s="118"/>
      <c r="G372" s="121"/>
      <c r="H372" s="132">
        <v>27</v>
      </c>
      <c r="I372" s="81" t="str">
        <f t="shared" si="25"/>
        <v>8.98</v>
      </c>
      <c r="J372" s="82" t="str">
        <f t="shared" si="26"/>
        <v>9.515</v>
      </c>
      <c r="K372" s="13">
        <f t="shared" si="27"/>
        <v>0</v>
      </c>
      <c r="M372" s="127"/>
      <c r="N372" s="133">
        <v>27</v>
      </c>
      <c r="O372" s="81"/>
      <c r="P372" s="82"/>
    </row>
    <row r="373" spans="6:16" ht="15" hidden="1" customHeight="1">
      <c r="F373" s="118"/>
      <c r="G373" s="121"/>
      <c r="H373" s="124"/>
      <c r="I373" s="81" t="str">
        <f t="shared" si="25"/>
        <v>8.98</v>
      </c>
      <c r="J373" s="82" t="str">
        <f t="shared" si="26"/>
        <v>9.515</v>
      </c>
      <c r="K373" s="13">
        <f t="shared" si="27"/>
        <v>0</v>
      </c>
      <c r="M373" s="127"/>
      <c r="N373" s="130"/>
      <c r="O373" s="81"/>
      <c r="P373" s="82"/>
    </row>
    <row r="374" spans="6:16" ht="15" hidden="1" customHeight="1">
      <c r="F374" s="118"/>
      <c r="G374" s="121"/>
      <c r="H374" s="125"/>
      <c r="I374" s="81" t="str">
        <f t="shared" si="25"/>
        <v>8.98</v>
      </c>
      <c r="J374" s="82" t="str">
        <f t="shared" si="26"/>
        <v>9.515</v>
      </c>
      <c r="K374" s="13">
        <f t="shared" si="27"/>
        <v>0</v>
      </c>
      <c r="M374" s="127"/>
      <c r="N374" s="131"/>
      <c r="O374" s="81"/>
      <c r="P374" s="82"/>
    </row>
    <row r="375" spans="6:16" ht="15" hidden="1" customHeight="1">
      <c r="F375" s="118"/>
      <c r="G375" s="121"/>
      <c r="H375" s="132">
        <v>28</v>
      </c>
      <c r="I375" s="81" t="str">
        <f t="shared" si="25"/>
        <v>8.98</v>
      </c>
      <c r="J375" s="82" t="str">
        <f t="shared" si="26"/>
        <v>9.515</v>
      </c>
      <c r="K375" s="13">
        <f t="shared" si="27"/>
        <v>0</v>
      </c>
      <c r="M375" s="127"/>
      <c r="N375" s="133">
        <v>28</v>
      </c>
      <c r="O375" s="81"/>
      <c r="P375" s="82"/>
    </row>
    <row r="376" spans="6:16" ht="15" hidden="1" customHeight="1">
      <c r="F376" s="118"/>
      <c r="G376" s="121"/>
      <c r="H376" s="124"/>
      <c r="I376" s="81" t="str">
        <f t="shared" si="25"/>
        <v>8.98</v>
      </c>
      <c r="J376" s="82" t="str">
        <f t="shared" si="26"/>
        <v>9.515</v>
      </c>
      <c r="K376" s="13">
        <f t="shared" si="27"/>
        <v>0</v>
      </c>
      <c r="M376" s="127"/>
      <c r="N376" s="130"/>
      <c r="O376" s="81"/>
      <c r="P376" s="82"/>
    </row>
    <row r="377" spans="6:16" ht="15.75" hidden="1" customHeight="1" thickBot="1">
      <c r="F377" s="119"/>
      <c r="G377" s="122"/>
      <c r="H377" s="134"/>
      <c r="I377" s="83" t="str">
        <f t="shared" si="25"/>
        <v>8.98</v>
      </c>
      <c r="J377" s="84" t="str">
        <f t="shared" si="26"/>
        <v>9.515</v>
      </c>
      <c r="K377" s="16">
        <f t="shared" si="27"/>
        <v>0</v>
      </c>
      <c r="M377" s="128"/>
      <c r="N377" s="135"/>
      <c r="O377" s="83"/>
      <c r="P377" s="84"/>
    </row>
    <row r="378" spans="6:16" ht="15" hidden="1" customHeight="1">
      <c r="F378" s="117">
        <f>C42</f>
        <v>0</v>
      </c>
      <c r="G378" s="120">
        <f>B42</f>
        <v>0</v>
      </c>
      <c r="H378" s="123">
        <v>29</v>
      </c>
      <c r="I378" s="77" t="str">
        <f t="shared" si="25"/>
        <v>8.98</v>
      </c>
      <c r="J378" s="78" t="str">
        <f t="shared" si="26"/>
        <v>9.515</v>
      </c>
      <c r="K378" s="4">
        <f t="shared" si="27"/>
        <v>0</v>
      </c>
      <c r="M378" s="126">
        <f>B42</f>
        <v>0</v>
      </c>
      <c r="N378" s="129">
        <v>29</v>
      </c>
      <c r="O378" s="77"/>
      <c r="P378" s="78"/>
    </row>
    <row r="379" spans="6:16" ht="15" hidden="1" customHeight="1">
      <c r="F379" s="118"/>
      <c r="G379" s="121"/>
      <c r="H379" s="124"/>
      <c r="I379" s="81" t="str">
        <f t="shared" si="25"/>
        <v>8.98</v>
      </c>
      <c r="J379" s="82" t="str">
        <f t="shared" si="26"/>
        <v>9.515</v>
      </c>
      <c r="K379" s="13">
        <f t="shared" si="27"/>
        <v>0</v>
      </c>
      <c r="M379" s="127"/>
      <c r="N379" s="130"/>
      <c r="O379" s="81"/>
      <c r="P379" s="82"/>
    </row>
    <row r="380" spans="6:16" ht="15" hidden="1" customHeight="1">
      <c r="F380" s="118"/>
      <c r="G380" s="121"/>
      <c r="H380" s="125"/>
      <c r="I380" s="81" t="str">
        <f t="shared" si="25"/>
        <v>8.98</v>
      </c>
      <c r="J380" s="82" t="str">
        <f t="shared" si="26"/>
        <v>9.515</v>
      </c>
      <c r="K380" s="13">
        <f t="shared" si="27"/>
        <v>0</v>
      </c>
      <c r="M380" s="127"/>
      <c r="N380" s="131"/>
      <c r="O380" s="81"/>
      <c r="P380" s="82"/>
    </row>
    <row r="381" spans="6:16" ht="15" hidden="1" customHeight="1">
      <c r="F381" s="118"/>
      <c r="G381" s="121"/>
      <c r="H381" s="132">
        <v>30</v>
      </c>
      <c r="I381" s="81" t="str">
        <f t="shared" si="25"/>
        <v>8.98</v>
      </c>
      <c r="J381" s="82" t="str">
        <f t="shared" si="26"/>
        <v>9.515</v>
      </c>
      <c r="K381" s="13">
        <f t="shared" si="27"/>
        <v>0</v>
      </c>
      <c r="M381" s="127"/>
      <c r="N381" s="133">
        <v>30</v>
      </c>
      <c r="O381" s="81"/>
      <c r="P381" s="82"/>
    </row>
    <row r="382" spans="6:16" ht="15" hidden="1" customHeight="1">
      <c r="F382" s="118"/>
      <c r="G382" s="121"/>
      <c r="H382" s="124"/>
      <c r="I382" s="81" t="str">
        <f t="shared" ref="I382:I413" si="28">IF(P382=0,"8.98",P382)</f>
        <v>8.98</v>
      </c>
      <c r="J382" s="82" t="str">
        <f t="shared" ref="J382:J413" si="29">IF(O382=0,"9.515",O382)</f>
        <v>9.515</v>
      </c>
      <c r="K382" s="13">
        <f t="shared" ref="K382:K413" si="30">2*SQRT(((ABS(I382)-$G$2)*(ABS(I382)-$G$2))+((ABS(J382)-$G$3)*(ABS(J382)-$G$3)))</f>
        <v>0</v>
      </c>
      <c r="M382" s="127"/>
      <c r="N382" s="130"/>
      <c r="O382" s="81"/>
      <c r="P382" s="82"/>
    </row>
    <row r="383" spans="6:16" ht="15" hidden="1" customHeight="1">
      <c r="F383" s="118"/>
      <c r="G383" s="121"/>
      <c r="H383" s="125"/>
      <c r="I383" s="81" t="str">
        <f t="shared" si="28"/>
        <v>8.98</v>
      </c>
      <c r="J383" s="82" t="str">
        <f t="shared" si="29"/>
        <v>9.515</v>
      </c>
      <c r="K383" s="13">
        <f t="shared" si="30"/>
        <v>0</v>
      </c>
      <c r="M383" s="127"/>
      <c r="N383" s="131"/>
      <c r="O383" s="81"/>
      <c r="P383" s="82"/>
    </row>
    <row r="384" spans="6:16" ht="15" hidden="1" customHeight="1">
      <c r="F384" s="118"/>
      <c r="G384" s="121"/>
      <c r="H384" s="132">
        <v>31</v>
      </c>
      <c r="I384" s="81" t="str">
        <f t="shared" si="28"/>
        <v>8.98</v>
      </c>
      <c r="J384" s="82" t="str">
        <f t="shared" si="29"/>
        <v>9.515</v>
      </c>
      <c r="K384" s="13">
        <f t="shared" si="30"/>
        <v>0</v>
      </c>
      <c r="M384" s="127"/>
      <c r="N384" s="133">
        <v>31</v>
      </c>
      <c r="O384" s="81"/>
      <c r="P384" s="82"/>
    </row>
    <row r="385" spans="6:16" ht="15" hidden="1" customHeight="1">
      <c r="F385" s="118"/>
      <c r="G385" s="121"/>
      <c r="H385" s="124"/>
      <c r="I385" s="81" t="str">
        <f t="shared" si="28"/>
        <v>8.98</v>
      </c>
      <c r="J385" s="82" t="str">
        <f t="shared" si="29"/>
        <v>9.515</v>
      </c>
      <c r="K385" s="13">
        <f t="shared" si="30"/>
        <v>0</v>
      </c>
      <c r="M385" s="127"/>
      <c r="N385" s="130"/>
      <c r="O385" s="81"/>
      <c r="P385" s="82"/>
    </row>
    <row r="386" spans="6:16" ht="15" hidden="1" customHeight="1">
      <c r="F386" s="118"/>
      <c r="G386" s="121"/>
      <c r="H386" s="125"/>
      <c r="I386" s="81" t="str">
        <f t="shared" si="28"/>
        <v>8.98</v>
      </c>
      <c r="J386" s="82" t="str">
        <f t="shared" si="29"/>
        <v>9.515</v>
      </c>
      <c r="K386" s="13">
        <f t="shared" si="30"/>
        <v>0</v>
      </c>
      <c r="M386" s="127"/>
      <c r="N386" s="131"/>
      <c r="O386" s="81"/>
      <c r="P386" s="82"/>
    </row>
    <row r="387" spans="6:16" ht="15" hidden="1" customHeight="1">
      <c r="F387" s="118"/>
      <c r="G387" s="121"/>
      <c r="H387" s="132">
        <v>32</v>
      </c>
      <c r="I387" s="81" t="str">
        <f t="shared" si="28"/>
        <v>8.98</v>
      </c>
      <c r="J387" s="82" t="str">
        <f t="shared" si="29"/>
        <v>9.515</v>
      </c>
      <c r="K387" s="13">
        <f t="shared" si="30"/>
        <v>0</v>
      </c>
      <c r="M387" s="127"/>
      <c r="N387" s="133">
        <v>32</v>
      </c>
      <c r="O387" s="81"/>
      <c r="P387" s="82"/>
    </row>
    <row r="388" spans="6:16" ht="15" hidden="1" customHeight="1">
      <c r="F388" s="118"/>
      <c r="G388" s="121"/>
      <c r="H388" s="124"/>
      <c r="I388" s="81" t="str">
        <f t="shared" si="28"/>
        <v>8.98</v>
      </c>
      <c r="J388" s="82" t="str">
        <f t="shared" si="29"/>
        <v>9.515</v>
      </c>
      <c r="K388" s="13">
        <f t="shared" si="30"/>
        <v>0</v>
      </c>
      <c r="M388" s="127"/>
      <c r="N388" s="130"/>
      <c r="O388" s="81"/>
      <c r="P388" s="82"/>
    </row>
    <row r="389" spans="6:16" ht="15.75" hidden="1" customHeight="1" thickBot="1">
      <c r="F389" s="119"/>
      <c r="G389" s="122"/>
      <c r="H389" s="134"/>
      <c r="I389" s="83" t="str">
        <f t="shared" si="28"/>
        <v>8.98</v>
      </c>
      <c r="J389" s="84" t="str">
        <f t="shared" si="29"/>
        <v>9.515</v>
      </c>
      <c r="K389" s="16">
        <f t="shared" si="30"/>
        <v>0</v>
      </c>
      <c r="M389" s="128"/>
      <c r="N389" s="135"/>
      <c r="O389" s="83"/>
      <c r="P389" s="84"/>
    </row>
    <row r="390" spans="6:16" ht="15" hidden="1" customHeight="1">
      <c r="F390" s="117">
        <f>C43</f>
        <v>0</v>
      </c>
      <c r="G390" s="120">
        <f>B43</f>
        <v>0</v>
      </c>
      <c r="H390" s="123">
        <v>33</v>
      </c>
      <c r="I390" s="77" t="str">
        <f t="shared" si="28"/>
        <v>8.98</v>
      </c>
      <c r="J390" s="78" t="str">
        <f t="shared" si="29"/>
        <v>9.515</v>
      </c>
      <c r="K390" s="4">
        <f t="shared" si="30"/>
        <v>0</v>
      </c>
      <c r="M390" s="126">
        <f>B43</f>
        <v>0</v>
      </c>
      <c r="N390" s="129">
        <v>33</v>
      </c>
      <c r="O390" s="77"/>
      <c r="P390" s="78"/>
    </row>
    <row r="391" spans="6:16" ht="15" hidden="1" customHeight="1">
      <c r="F391" s="118"/>
      <c r="G391" s="121"/>
      <c r="H391" s="124"/>
      <c r="I391" s="81" t="str">
        <f t="shared" si="28"/>
        <v>8.98</v>
      </c>
      <c r="J391" s="82" t="str">
        <f t="shared" si="29"/>
        <v>9.515</v>
      </c>
      <c r="K391" s="13">
        <f t="shared" si="30"/>
        <v>0</v>
      </c>
      <c r="M391" s="127"/>
      <c r="N391" s="130"/>
      <c r="O391" s="81"/>
      <c r="P391" s="82"/>
    </row>
    <row r="392" spans="6:16" ht="15" hidden="1" customHeight="1">
      <c r="F392" s="118"/>
      <c r="G392" s="121"/>
      <c r="H392" s="125"/>
      <c r="I392" s="81" t="str">
        <f t="shared" si="28"/>
        <v>8.98</v>
      </c>
      <c r="J392" s="82" t="str">
        <f t="shared" si="29"/>
        <v>9.515</v>
      </c>
      <c r="K392" s="13">
        <f t="shared" si="30"/>
        <v>0</v>
      </c>
      <c r="M392" s="127"/>
      <c r="N392" s="131"/>
      <c r="O392" s="81"/>
      <c r="P392" s="82"/>
    </row>
    <row r="393" spans="6:16" ht="15" hidden="1" customHeight="1">
      <c r="F393" s="118"/>
      <c r="G393" s="121"/>
      <c r="H393" s="132">
        <v>34</v>
      </c>
      <c r="I393" s="81" t="str">
        <f t="shared" si="28"/>
        <v>8.98</v>
      </c>
      <c r="J393" s="82" t="str">
        <f t="shared" si="29"/>
        <v>9.515</v>
      </c>
      <c r="K393" s="13">
        <f t="shared" si="30"/>
        <v>0</v>
      </c>
      <c r="M393" s="127"/>
      <c r="N393" s="133">
        <v>34</v>
      </c>
      <c r="O393" s="81"/>
      <c r="P393" s="82"/>
    </row>
    <row r="394" spans="6:16" ht="15" hidden="1" customHeight="1">
      <c r="F394" s="118"/>
      <c r="G394" s="121"/>
      <c r="H394" s="124"/>
      <c r="I394" s="81" t="str">
        <f t="shared" si="28"/>
        <v>8.98</v>
      </c>
      <c r="J394" s="82" t="str">
        <f t="shared" si="29"/>
        <v>9.515</v>
      </c>
      <c r="K394" s="13">
        <f t="shared" si="30"/>
        <v>0</v>
      </c>
      <c r="M394" s="127"/>
      <c r="N394" s="130"/>
      <c r="O394" s="81"/>
      <c r="P394" s="82"/>
    </row>
    <row r="395" spans="6:16" ht="15" hidden="1" customHeight="1">
      <c r="F395" s="118"/>
      <c r="G395" s="121"/>
      <c r="H395" s="125"/>
      <c r="I395" s="81" t="str">
        <f t="shared" si="28"/>
        <v>8.98</v>
      </c>
      <c r="J395" s="82" t="str">
        <f t="shared" si="29"/>
        <v>9.515</v>
      </c>
      <c r="K395" s="13">
        <f t="shared" si="30"/>
        <v>0</v>
      </c>
      <c r="M395" s="127"/>
      <c r="N395" s="131"/>
      <c r="O395" s="81"/>
      <c r="P395" s="82"/>
    </row>
    <row r="396" spans="6:16" ht="15" hidden="1" customHeight="1">
      <c r="F396" s="118"/>
      <c r="G396" s="121"/>
      <c r="H396" s="132">
        <v>35</v>
      </c>
      <c r="I396" s="81" t="str">
        <f t="shared" si="28"/>
        <v>8.98</v>
      </c>
      <c r="J396" s="82" t="str">
        <f t="shared" si="29"/>
        <v>9.515</v>
      </c>
      <c r="K396" s="13">
        <f t="shared" si="30"/>
        <v>0</v>
      </c>
      <c r="M396" s="127"/>
      <c r="N396" s="133">
        <v>35</v>
      </c>
      <c r="O396" s="81"/>
      <c r="P396" s="82"/>
    </row>
    <row r="397" spans="6:16" ht="15" hidden="1" customHeight="1">
      <c r="F397" s="118"/>
      <c r="G397" s="121"/>
      <c r="H397" s="124"/>
      <c r="I397" s="81" t="str">
        <f t="shared" si="28"/>
        <v>8.98</v>
      </c>
      <c r="J397" s="82" t="str">
        <f t="shared" si="29"/>
        <v>9.515</v>
      </c>
      <c r="K397" s="13">
        <f t="shared" si="30"/>
        <v>0</v>
      </c>
      <c r="M397" s="127"/>
      <c r="N397" s="130"/>
      <c r="O397" s="81"/>
      <c r="P397" s="82"/>
    </row>
    <row r="398" spans="6:16" ht="15" hidden="1" customHeight="1">
      <c r="F398" s="118"/>
      <c r="G398" s="121"/>
      <c r="H398" s="125"/>
      <c r="I398" s="81" t="str">
        <f t="shared" si="28"/>
        <v>8.98</v>
      </c>
      <c r="J398" s="82" t="str">
        <f t="shared" si="29"/>
        <v>9.515</v>
      </c>
      <c r="K398" s="13">
        <f t="shared" si="30"/>
        <v>0</v>
      </c>
      <c r="M398" s="127"/>
      <c r="N398" s="131"/>
      <c r="O398" s="81"/>
      <c r="P398" s="82"/>
    </row>
    <row r="399" spans="6:16" ht="15" hidden="1" customHeight="1">
      <c r="F399" s="118"/>
      <c r="G399" s="121"/>
      <c r="H399" s="132">
        <v>36</v>
      </c>
      <c r="I399" s="81" t="str">
        <f t="shared" si="28"/>
        <v>8.98</v>
      </c>
      <c r="J399" s="82" t="str">
        <f t="shared" si="29"/>
        <v>9.515</v>
      </c>
      <c r="K399" s="13">
        <f t="shared" si="30"/>
        <v>0</v>
      </c>
      <c r="M399" s="127"/>
      <c r="N399" s="133">
        <v>36</v>
      </c>
      <c r="O399" s="81"/>
      <c r="P399" s="82"/>
    </row>
    <row r="400" spans="6:16" ht="15" hidden="1" customHeight="1">
      <c r="F400" s="118"/>
      <c r="G400" s="121"/>
      <c r="H400" s="124"/>
      <c r="I400" s="81" t="str">
        <f t="shared" si="28"/>
        <v>8.98</v>
      </c>
      <c r="J400" s="82" t="str">
        <f t="shared" si="29"/>
        <v>9.515</v>
      </c>
      <c r="K400" s="13">
        <f t="shared" si="30"/>
        <v>0</v>
      </c>
      <c r="M400" s="127"/>
      <c r="N400" s="130"/>
      <c r="O400" s="81"/>
      <c r="P400" s="82"/>
    </row>
    <row r="401" spans="6:16" ht="15.75" hidden="1" customHeight="1" thickBot="1">
      <c r="F401" s="119"/>
      <c r="G401" s="122"/>
      <c r="H401" s="134"/>
      <c r="I401" s="83" t="str">
        <f t="shared" si="28"/>
        <v>8.98</v>
      </c>
      <c r="J401" s="84" t="str">
        <f t="shared" si="29"/>
        <v>9.515</v>
      </c>
      <c r="K401" s="16">
        <f t="shared" si="30"/>
        <v>0</v>
      </c>
      <c r="M401" s="128"/>
      <c r="N401" s="135"/>
      <c r="O401" s="83"/>
      <c r="P401" s="84"/>
    </row>
    <row r="402" spans="6:16" ht="15" hidden="1" customHeight="1">
      <c r="F402" s="117">
        <f>C44</f>
        <v>0</v>
      </c>
      <c r="G402" s="120">
        <f>B44</f>
        <v>0</v>
      </c>
      <c r="H402" s="123">
        <v>37</v>
      </c>
      <c r="I402" s="77" t="str">
        <f t="shared" si="28"/>
        <v>8.98</v>
      </c>
      <c r="J402" s="78" t="str">
        <f t="shared" si="29"/>
        <v>9.515</v>
      </c>
      <c r="K402" s="4">
        <f t="shared" si="30"/>
        <v>0</v>
      </c>
      <c r="M402" s="126">
        <f>B44</f>
        <v>0</v>
      </c>
      <c r="N402" s="129">
        <v>37</v>
      </c>
      <c r="O402" s="77"/>
      <c r="P402" s="78"/>
    </row>
    <row r="403" spans="6:16" ht="15" hidden="1" customHeight="1">
      <c r="F403" s="118"/>
      <c r="G403" s="121"/>
      <c r="H403" s="124"/>
      <c r="I403" s="81" t="str">
        <f t="shared" si="28"/>
        <v>8.98</v>
      </c>
      <c r="J403" s="82" t="str">
        <f t="shared" si="29"/>
        <v>9.515</v>
      </c>
      <c r="K403" s="13">
        <f t="shared" si="30"/>
        <v>0</v>
      </c>
      <c r="M403" s="127"/>
      <c r="N403" s="130"/>
      <c r="O403" s="81"/>
      <c r="P403" s="82"/>
    </row>
    <row r="404" spans="6:16" ht="15" hidden="1" customHeight="1">
      <c r="F404" s="118"/>
      <c r="G404" s="121"/>
      <c r="H404" s="125"/>
      <c r="I404" s="81" t="str">
        <f t="shared" si="28"/>
        <v>8.98</v>
      </c>
      <c r="J404" s="82" t="str">
        <f t="shared" si="29"/>
        <v>9.515</v>
      </c>
      <c r="K404" s="13">
        <f t="shared" si="30"/>
        <v>0</v>
      </c>
      <c r="M404" s="127"/>
      <c r="N404" s="131"/>
      <c r="O404" s="81"/>
      <c r="P404" s="82"/>
    </row>
    <row r="405" spans="6:16" ht="15" hidden="1" customHeight="1">
      <c r="F405" s="118"/>
      <c r="G405" s="121"/>
      <c r="H405" s="132">
        <v>38</v>
      </c>
      <c r="I405" s="81" t="str">
        <f t="shared" si="28"/>
        <v>8.98</v>
      </c>
      <c r="J405" s="82" t="str">
        <f t="shared" si="29"/>
        <v>9.515</v>
      </c>
      <c r="K405" s="13">
        <f t="shared" si="30"/>
        <v>0</v>
      </c>
      <c r="M405" s="127"/>
      <c r="N405" s="133">
        <v>38</v>
      </c>
      <c r="O405" s="81"/>
      <c r="P405" s="82"/>
    </row>
    <row r="406" spans="6:16" ht="15" hidden="1" customHeight="1">
      <c r="F406" s="118"/>
      <c r="G406" s="121"/>
      <c r="H406" s="124"/>
      <c r="I406" s="81" t="str">
        <f t="shared" si="28"/>
        <v>8.98</v>
      </c>
      <c r="J406" s="82" t="str">
        <f t="shared" si="29"/>
        <v>9.515</v>
      </c>
      <c r="K406" s="13">
        <f t="shared" si="30"/>
        <v>0</v>
      </c>
      <c r="M406" s="127"/>
      <c r="N406" s="130"/>
      <c r="O406" s="81"/>
      <c r="P406" s="82"/>
    </row>
    <row r="407" spans="6:16" ht="15" hidden="1" customHeight="1">
      <c r="F407" s="118"/>
      <c r="G407" s="121"/>
      <c r="H407" s="125"/>
      <c r="I407" s="81" t="str">
        <f t="shared" si="28"/>
        <v>8.98</v>
      </c>
      <c r="J407" s="82" t="str">
        <f t="shared" si="29"/>
        <v>9.515</v>
      </c>
      <c r="K407" s="13">
        <f t="shared" si="30"/>
        <v>0</v>
      </c>
      <c r="M407" s="127"/>
      <c r="N407" s="131"/>
      <c r="O407" s="81"/>
      <c r="P407" s="82"/>
    </row>
    <row r="408" spans="6:16" ht="15" hidden="1" customHeight="1">
      <c r="F408" s="118"/>
      <c r="G408" s="121"/>
      <c r="H408" s="132">
        <v>39</v>
      </c>
      <c r="I408" s="81" t="str">
        <f t="shared" si="28"/>
        <v>8.98</v>
      </c>
      <c r="J408" s="82" t="str">
        <f t="shared" si="29"/>
        <v>9.515</v>
      </c>
      <c r="K408" s="13">
        <f t="shared" si="30"/>
        <v>0</v>
      </c>
      <c r="M408" s="127"/>
      <c r="N408" s="133">
        <v>39</v>
      </c>
      <c r="O408" s="81"/>
      <c r="P408" s="82"/>
    </row>
    <row r="409" spans="6:16" ht="15" hidden="1" customHeight="1">
      <c r="F409" s="118"/>
      <c r="G409" s="121"/>
      <c r="H409" s="124"/>
      <c r="I409" s="81" t="str">
        <f t="shared" si="28"/>
        <v>8.98</v>
      </c>
      <c r="J409" s="82" t="str">
        <f t="shared" si="29"/>
        <v>9.515</v>
      </c>
      <c r="K409" s="13">
        <f t="shared" si="30"/>
        <v>0</v>
      </c>
      <c r="M409" s="127"/>
      <c r="N409" s="130"/>
      <c r="O409" s="81"/>
      <c r="P409" s="82"/>
    </row>
    <row r="410" spans="6:16" ht="15" hidden="1" customHeight="1">
      <c r="F410" s="118"/>
      <c r="G410" s="121"/>
      <c r="H410" s="125"/>
      <c r="I410" s="81" t="str">
        <f t="shared" si="28"/>
        <v>8.98</v>
      </c>
      <c r="J410" s="82" t="str">
        <f t="shared" si="29"/>
        <v>9.515</v>
      </c>
      <c r="K410" s="13">
        <f t="shared" si="30"/>
        <v>0</v>
      </c>
      <c r="M410" s="127"/>
      <c r="N410" s="131"/>
      <c r="O410" s="81"/>
      <c r="P410" s="82"/>
    </row>
    <row r="411" spans="6:16" ht="15" hidden="1" customHeight="1">
      <c r="F411" s="118"/>
      <c r="G411" s="121"/>
      <c r="H411" s="132">
        <v>40</v>
      </c>
      <c r="I411" s="81" t="str">
        <f t="shared" si="28"/>
        <v>8.98</v>
      </c>
      <c r="J411" s="82" t="str">
        <f t="shared" si="29"/>
        <v>9.515</v>
      </c>
      <c r="K411" s="13">
        <f t="shared" si="30"/>
        <v>0</v>
      </c>
      <c r="M411" s="127"/>
      <c r="N411" s="133">
        <v>40</v>
      </c>
      <c r="O411" s="81"/>
      <c r="P411" s="82"/>
    </row>
    <row r="412" spans="6:16" ht="15" hidden="1" customHeight="1">
      <c r="F412" s="118"/>
      <c r="G412" s="121"/>
      <c r="H412" s="124"/>
      <c r="I412" s="81" t="str">
        <f t="shared" si="28"/>
        <v>8.98</v>
      </c>
      <c r="J412" s="82" t="str">
        <f t="shared" si="29"/>
        <v>9.515</v>
      </c>
      <c r="K412" s="13">
        <f t="shared" si="30"/>
        <v>0</v>
      </c>
      <c r="M412" s="127"/>
      <c r="N412" s="130"/>
      <c r="O412" s="81"/>
      <c r="P412" s="82"/>
    </row>
    <row r="413" spans="6:16" ht="15.75" hidden="1" customHeight="1" thickBot="1">
      <c r="F413" s="119"/>
      <c r="G413" s="122"/>
      <c r="H413" s="134"/>
      <c r="I413" s="83" t="str">
        <f t="shared" si="28"/>
        <v>8.98</v>
      </c>
      <c r="J413" s="84" t="str">
        <f t="shared" si="29"/>
        <v>9.515</v>
      </c>
      <c r="K413" s="16">
        <f t="shared" si="30"/>
        <v>0</v>
      </c>
      <c r="M413" s="128"/>
      <c r="N413" s="135"/>
      <c r="O413" s="83"/>
      <c r="P413" s="84"/>
    </row>
    <row r="414" spans="6:16" ht="15" hidden="1" customHeight="1">
      <c r="F414" s="117">
        <f>C45</f>
        <v>0</v>
      </c>
      <c r="G414" s="120">
        <f>B45</f>
        <v>0</v>
      </c>
      <c r="H414" s="123">
        <v>41</v>
      </c>
      <c r="I414" s="77" t="str">
        <f t="shared" ref="I414:I425" si="31">IF(P414=0,"8.98",P414)</f>
        <v>8.98</v>
      </c>
      <c r="J414" s="78" t="str">
        <f t="shared" ref="J414:J425" si="32">IF(O414=0,"9.515",O414)</f>
        <v>9.515</v>
      </c>
      <c r="K414" s="4">
        <f t="shared" ref="K414:K425" si="33">2*SQRT(((ABS(I414)-$G$2)*(ABS(I414)-$G$2))+((ABS(J414)-$G$3)*(ABS(J414)-$G$3)))</f>
        <v>0</v>
      </c>
      <c r="M414" s="126">
        <f>B45</f>
        <v>0</v>
      </c>
      <c r="N414" s="129">
        <v>41</v>
      </c>
      <c r="O414" s="77"/>
      <c r="P414" s="78"/>
    </row>
    <row r="415" spans="6:16" ht="15" hidden="1" customHeight="1">
      <c r="F415" s="118"/>
      <c r="G415" s="121"/>
      <c r="H415" s="124"/>
      <c r="I415" s="81" t="str">
        <f t="shared" si="31"/>
        <v>8.98</v>
      </c>
      <c r="J415" s="82" t="str">
        <f t="shared" si="32"/>
        <v>9.515</v>
      </c>
      <c r="K415" s="13">
        <f t="shared" si="33"/>
        <v>0</v>
      </c>
      <c r="M415" s="127"/>
      <c r="N415" s="130"/>
      <c r="O415" s="81"/>
      <c r="P415" s="82"/>
    </row>
    <row r="416" spans="6:16" ht="15" hidden="1" customHeight="1">
      <c r="F416" s="118"/>
      <c r="G416" s="121"/>
      <c r="H416" s="125"/>
      <c r="I416" s="81" t="str">
        <f t="shared" si="31"/>
        <v>8.98</v>
      </c>
      <c r="J416" s="82" t="str">
        <f t="shared" si="32"/>
        <v>9.515</v>
      </c>
      <c r="K416" s="13">
        <f t="shared" si="33"/>
        <v>0</v>
      </c>
      <c r="M416" s="127"/>
      <c r="N416" s="131"/>
      <c r="O416" s="81"/>
      <c r="P416" s="82"/>
    </row>
    <row r="417" spans="6:16" ht="15" hidden="1" customHeight="1">
      <c r="F417" s="118"/>
      <c r="G417" s="121"/>
      <c r="H417" s="132">
        <v>42</v>
      </c>
      <c r="I417" s="81" t="str">
        <f t="shared" si="31"/>
        <v>8.98</v>
      </c>
      <c r="J417" s="82" t="str">
        <f t="shared" si="32"/>
        <v>9.515</v>
      </c>
      <c r="K417" s="13">
        <f t="shared" si="33"/>
        <v>0</v>
      </c>
      <c r="M417" s="127"/>
      <c r="N417" s="133">
        <v>42</v>
      </c>
      <c r="O417" s="81"/>
      <c r="P417" s="82"/>
    </row>
    <row r="418" spans="6:16" ht="15" hidden="1" customHeight="1">
      <c r="F418" s="118"/>
      <c r="G418" s="121"/>
      <c r="H418" s="124"/>
      <c r="I418" s="81" t="str">
        <f t="shared" si="31"/>
        <v>8.98</v>
      </c>
      <c r="J418" s="82" t="str">
        <f t="shared" si="32"/>
        <v>9.515</v>
      </c>
      <c r="K418" s="13">
        <f t="shared" si="33"/>
        <v>0</v>
      </c>
      <c r="M418" s="127"/>
      <c r="N418" s="130"/>
      <c r="O418" s="81"/>
      <c r="P418" s="82"/>
    </row>
    <row r="419" spans="6:16" ht="15" hidden="1" customHeight="1">
      <c r="F419" s="118"/>
      <c r="G419" s="121"/>
      <c r="H419" s="125"/>
      <c r="I419" s="81" t="str">
        <f t="shared" si="31"/>
        <v>8.98</v>
      </c>
      <c r="J419" s="82" t="str">
        <f t="shared" si="32"/>
        <v>9.515</v>
      </c>
      <c r="K419" s="13">
        <f t="shared" si="33"/>
        <v>0</v>
      </c>
      <c r="M419" s="127"/>
      <c r="N419" s="131"/>
      <c r="O419" s="81"/>
      <c r="P419" s="82"/>
    </row>
    <row r="420" spans="6:16" ht="15" hidden="1" customHeight="1">
      <c r="F420" s="118"/>
      <c r="G420" s="121"/>
      <c r="H420" s="132">
        <v>43</v>
      </c>
      <c r="I420" s="81" t="str">
        <f t="shared" si="31"/>
        <v>8.98</v>
      </c>
      <c r="J420" s="82" t="str">
        <f t="shared" si="32"/>
        <v>9.515</v>
      </c>
      <c r="K420" s="13">
        <f t="shared" si="33"/>
        <v>0</v>
      </c>
      <c r="M420" s="127"/>
      <c r="N420" s="133">
        <v>43</v>
      </c>
      <c r="O420" s="81"/>
      <c r="P420" s="82"/>
    </row>
    <row r="421" spans="6:16" ht="15" hidden="1" customHeight="1">
      <c r="F421" s="118"/>
      <c r="G421" s="121"/>
      <c r="H421" s="124"/>
      <c r="I421" s="81" t="str">
        <f t="shared" si="31"/>
        <v>8.98</v>
      </c>
      <c r="J421" s="82" t="str">
        <f t="shared" si="32"/>
        <v>9.515</v>
      </c>
      <c r="K421" s="13">
        <f t="shared" si="33"/>
        <v>0</v>
      </c>
      <c r="M421" s="127"/>
      <c r="N421" s="130"/>
      <c r="O421" s="81"/>
      <c r="P421" s="82"/>
    </row>
    <row r="422" spans="6:16" ht="15" hidden="1" customHeight="1">
      <c r="F422" s="118"/>
      <c r="G422" s="121"/>
      <c r="H422" s="125"/>
      <c r="I422" s="81" t="str">
        <f t="shared" si="31"/>
        <v>8.98</v>
      </c>
      <c r="J422" s="82" t="str">
        <f t="shared" si="32"/>
        <v>9.515</v>
      </c>
      <c r="K422" s="13">
        <f t="shared" si="33"/>
        <v>0</v>
      </c>
      <c r="M422" s="127"/>
      <c r="N422" s="131"/>
      <c r="O422" s="81"/>
      <c r="P422" s="82"/>
    </row>
    <row r="423" spans="6:16" ht="15" hidden="1" customHeight="1">
      <c r="F423" s="118"/>
      <c r="G423" s="121"/>
      <c r="H423" s="132">
        <v>44</v>
      </c>
      <c r="I423" s="81" t="str">
        <f t="shared" si="31"/>
        <v>8.98</v>
      </c>
      <c r="J423" s="82" t="str">
        <f t="shared" si="32"/>
        <v>9.515</v>
      </c>
      <c r="K423" s="13">
        <f t="shared" si="33"/>
        <v>0</v>
      </c>
      <c r="M423" s="127"/>
      <c r="N423" s="133">
        <v>44</v>
      </c>
      <c r="O423" s="81"/>
      <c r="P423" s="82"/>
    </row>
    <row r="424" spans="6:16" ht="15" hidden="1" customHeight="1">
      <c r="F424" s="118"/>
      <c r="G424" s="121"/>
      <c r="H424" s="124"/>
      <c r="I424" s="81" t="str">
        <f t="shared" si="31"/>
        <v>8.98</v>
      </c>
      <c r="J424" s="82" t="str">
        <f t="shared" si="32"/>
        <v>9.515</v>
      </c>
      <c r="K424" s="13">
        <f t="shared" si="33"/>
        <v>0</v>
      </c>
      <c r="M424" s="127"/>
      <c r="N424" s="130"/>
      <c r="O424" s="81"/>
      <c r="P424" s="82"/>
    </row>
    <row r="425" spans="6:16" ht="15.75" hidden="1" customHeight="1" thickBot="1">
      <c r="F425" s="119"/>
      <c r="G425" s="122"/>
      <c r="H425" s="134"/>
      <c r="I425" s="83" t="str">
        <f t="shared" si="31"/>
        <v>8.98</v>
      </c>
      <c r="J425" s="84" t="str">
        <f t="shared" si="32"/>
        <v>9.515</v>
      </c>
      <c r="K425" s="16">
        <f t="shared" si="33"/>
        <v>0</v>
      </c>
      <c r="M425" s="128"/>
      <c r="N425" s="135"/>
      <c r="O425" s="83"/>
      <c r="P425" s="84"/>
    </row>
  </sheetData>
  <mergeCells count="430">
    <mergeCell ref="R114:R117"/>
    <mergeCell ref="R118:R121"/>
    <mergeCell ref="M330:M341"/>
    <mergeCell ref="N330:N332"/>
    <mergeCell ref="N333:N335"/>
    <mergeCell ref="N336:N338"/>
    <mergeCell ref="N339:N341"/>
    <mergeCell ref="M342:M353"/>
    <mergeCell ref="N342:N344"/>
    <mergeCell ref="N345:N347"/>
    <mergeCell ref="N348:N350"/>
    <mergeCell ref="N351:N353"/>
    <mergeCell ref="M306:M317"/>
    <mergeCell ref="N306:N308"/>
    <mergeCell ref="N309:N311"/>
    <mergeCell ref="N312:N314"/>
    <mergeCell ref="F342:F353"/>
    <mergeCell ref="G342:G353"/>
    <mergeCell ref="H342:H344"/>
    <mergeCell ref="H345:H347"/>
    <mergeCell ref="H348:H350"/>
    <mergeCell ref="H351:H353"/>
    <mergeCell ref="F318:F329"/>
    <mergeCell ref="G318:G329"/>
    <mergeCell ref="H318:H320"/>
    <mergeCell ref="H321:H323"/>
    <mergeCell ref="H324:H326"/>
    <mergeCell ref="H327:H329"/>
    <mergeCell ref="F330:F341"/>
    <mergeCell ref="G330:G341"/>
    <mergeCell ref="H330:H332"/>
    <mergeCell ref="H333:H335"/>
    <mergeCell ref="H336:H338"/>
    <mergeCell ref="H339:H341"/>
    <mergeCell ref="F294:F305"/>
    <mergeCell ref="G294:G305"/>
    <mergeCell ref="H294:H296"/>
    <mergeCell ref="H297:H299"/>
    <mergeCell ref="H300:H302"/>
    <mergeCell ref="H303:H305"/>
    <mergeCell ref="F306:F317"/>
    <mergeCell ref="G306:G317"/>
    <mergeCell ref="H306:H308"/>
    <mergeCell ref="H309:H311"/>
    <mergeCell ref="H312:H314"/>
    <mergeCell ref="H315:H317"/>
    <mergeCell ref="F270:F281"/>
    <mergeCell ref="G270:G281"/>
    <mergeCell ref="H270:H272"/>
    <mergeCell ref="H273:H275"/>
    <mergeCell ref="H276:H278"/>
    <mergeCell ref="H279:H281"/>
    <mergeCell ref="F282:F293"/>
    <mergeCell ref="G282:G293"/>
    <mergeCell ref="H282:H284"/>
    <mergeCell ref="H285:H287"/>
    <mergeCell ref="H288:H290"/>
    <mergeCell ref="H291:H293"/>
    <mergeCell ref="N315:N317"/>
    <mergeCell ref="M318:M329"/>
    <mergeCell ref="N318:N320"/>
    <mergeCell ref="N321:N323"/>
    <mergeCell ref="N324:N326"/>
    <mergeCell ref="N327:N329"/>
    <mergeCell ref="M282:M293"/>
    <mergeCell ref="N282:N284"/>
    <mergeCell ref="N285:N287"/>
    <mergeCell ref="N288:N290"/>
    <mergeCell ref="N291:N293"/>
    <mergeCell ref="M294:M305"/>
    <mergeCell ref="N294:N296"/>
    <mergeCell ref="N297:N299"/>
    <mergeCell ref="N300:N302"/>
    <mergeCell ref="N303:N305"/>
    <mergeCell ref="R94:R97"/>
    <mergeCell ref="R98:R101"/>
    <mergeCell ref="R102:R105"/>
    <mergeCell ref="R106:R109"/>
    <mergeCell ref="R110:R113"/>
    <mergeCell ref="M270:M281"/>
    <mergeCell ref="N270:N272"/>
    <mergeCell ref="N273:N275"/>
    <mergeCell ref="N276:N278"/>
    <mergeCell ref="N279:N281"/>
    <mergeCell ref="M222:M233"/>
    <mergeCell ref="N222:N224"/>
    <mergeCell ref="N225:N227"/>
    <mergeCell ref="N228:N230"/>
    <mergeCell ref="N231:N233"/>
    <mergeCell ref="M210:M221"/>
    <mergeCell ref="M198:M209"/>
    <mergeCell ref="N198:N200"/>
    <mergeCell ref="M258:M269"/>
    <mergeCell ref="N258:N260"/>
    <mergeCell ref="N261:N263"/>
    <mergeCell ref="N264:N266"/>
    <mergeCell ref="N267:N269"/>
    <mergeCell ref="M234:M245"/>
    <mergeCell ref="N234:N236"/>
    <mergeCell ref="N237:N239"/>
    <mergeCell ref="N240:N242"/>
    <mergeCell ref="N243:N245"/>
    <mergeCell ref="M246:M257"/>
    <mergeCell ref="N246:N248"/>
    <mergeCell ref="N249:N251"/>
    <mergeCell ref="N252:N254"/>
    <mergeCell ref="N255:N257"/>
    <mergeCell ref="M150:M161"/>
    <mergeCell ref="N150:N152"/>
    <mergeCell ref="N153:N155"/>
    <mergeCell ref="N207:N209"/>
    <mergeCell ref="N138:N140"/>
    <mergeCell ref="N156:N158"/>
    <mergeCell ref="N159:N161"/>
    <mergeCell ref="M162:M173"/>
    <mergeCell ref="N162:N164"/>
    <mergeCell ref="N165:N167"/>
    <mergeCell ref="N168:N170"/>
    <mergeCell ref="N171:N173"/>
    <mergeCell ref="N201:N203"/>
    <mergeCell ref="N174:N176"/>
    <mergeCell ref="N177:N179"/>
    <mergeCell ref="N180:N182"/>
    <mergeCell ref="N183:N185"/>
    <mergeCell ref="M174:M185"/>
    <mergeCell ref="N192:N194"/>
    <mergeCell ref="N195:N197"/>
    <mergeCell ref="N141:N143"/>
    <mergeCell ref="N144:N146"/>
    <mergeCell ref="N147:N149"/>
    <mergeCell ref="M138:M149"/>
    <mergeCell ref="N132:N134"/>
    <mergeCell ref="N135:N137"/>
    <mergeCell ref="M90:M101"/>
    <mergeCell ref="N90:N92"/>
    <mergeCell ref="N93:N95"/>
    <mergeCell ref="N96:N98"/>
    <mergeCell ref="N99:N101"/>
    <mergeCell ref="M102:M113"/>
    <mergeCell ref="N102:N104"/>
    <mergeCell ref="N105:N107"/>
    <mergeCell ref="N108:N110"/>
    <mergeCell ref="N111:N113"/>
    <mergeCell ref="N54:N56"/>
    <mergeCell ref="N57:N59"/>
    <mergeCell ref="N60:N62"/>
    <mergeCell ref="N63:N65"/>
    <mergeCell ref="M66:M77"/>
    <mergeCell ref="N66:N68"/>
    <mergeCell ref="N69:N71"/>
    <mergeCell ref="N72:N74"/>
    <mergeCell ref="N75:N77"/>
    <mergeCell ref="M30:M41"/>
    <mergeCell ref="N30:N32"/>
    <mergeCell ref="N33:N35"/>
    <mergeCell ref="N36:N38"/>
    <mergeCell ref="N39:N41"/>
    <mergeCell ref="M42:M53"/>
    <mergeCell ref="N42:N44"/>
    <mergeCell ref="N45:N47"/>
    <mergeCell ref="N48:N50"/>
    <mergeCell ref="N51:N53"/>
    <mergeCell ref="F150:F161"/>
    <mergeCell ref="F162:F173"/>
    <mergeCell ref="R66:R69"/>
    <mergeCell ref="R70:R73"/>
    <mergeCell ref="R74:R77"/>
    <mergeCell ref="R42:R45"/>
    <mergeCell ref="R46:R49"/>
    <mergeCell ref="R50:R53"/>
    <mergeCell ref="R54:R57"/>
    <mergeCell ref="R58:R61"/>
    <mergeCell ref="R62:R65"/>
    <mergeCell ref="H60:H62"/>
    <mergeCell ref="H63:H65"/>
    <mergeCell ref="H66:H68"/>
    <mergeCell ref="H69:H71"/>
    <mergeCell ref="G78:G89"/>
    <mergeCell ref="H57:H59"/>
    <mergeCell ref="H54:H56"/>
    <mergeCell ref="G54:G65"/>
    <mergeCell ref="G66:G77"/>
    <mergeCell ref="H78:H80"/>
    <mergeCell ref="H81:H83"/>
    <mergeCell ref="H84:H86"/>
    <mergeCell ref="M54:M65"/>
    <mergeCell ref="H159:H161"/>
    <mergeCell ref="H162:H164"/>
    <mergeCell ref="H150:H152"/>
    <mergeCell ref="H183:H185"/>
    <mergeCell ref="H186:H188"/>
    <mergeCell ref="G174:G185"/>
    <mergeCell ref="G102:G113"/>
    <mergeCell ref="G114:G125"/>
    <mergeCell ref="G138:G149"/>
    <mergeCell ref="H123:H125"/>
    <mergeCell ref="H126:H128"/>
    <mergeCell ref="H129:H131"/>
    <mergeCell ref="H132:H134"/>
    <mergeCell ref="G126:G137"/>
    <mergeCell ref="R78:R81"/>
    <mergeCell ref="R82:R85"/>
    <mergeCell ref="R86:R89"/>
    <mergeCell ref="F102:F113"/>
    <mergeCell ref="F114:F125"/>
    <mergeCell ref="F126:F137"/>
    <mergeCell ref="F138:F149"/>
    <mergeCell ref="H102:H104"/>
    <mergeCell ref="H105:H107"/>
    <mergeCell ref="H108:H110"/>
    <mergeCell ref="H111:H113"/>
    <mergeCell ref="M78:M89"/>
    <mergeCell ref="N78:N80"/>
    <mergeCell ref="N81:N83"/>
    <mergeCell ref="N84:N86"/>
    <mergeCell ref="N87:N89"/>
    <mergeCell ref="M114:M125"/>
    <mergeCell ref="N114:N116"/>
    <mergeCell ref="N117:N119"/>
    <mergeCell ref="N120:N122"/>
    <mergeCell ref="N123:N125"/>
    <mergeCell ref="M126:M137"/>
    <mergeCell ref="N126:N128"/>
    <mergeCell ref="N129:N131"/>
    <mergeCell ref="F42:F53"/>
    <mergeCell ref="F54:F65"/>
    <mergeCell ref="H210:H212"/>
    <mergeCell ref="H213:H215"/>
    <mergeCell ref="H216:H218"/>
    <mergeCell ref="F222:F233"/>
    <mergeCell ref="F66:F77"/>
    <mergeCell ref="F78:F89"/>
    <mergeCell ref="F90:F101"/>
    <mergeCell ref="H135:H137"/>
    <mergeCell ref="H114:H116"/>
    <mergeCell ref="H117:H119"/>
    <mergeCell ref="H72:H74"/>
    <mergeCell ref="H75:H77"/>
    <mergeCell ref="H153:H155"/>
    <mergeCell ref="H156:H158"/>
    <mergeCell ref="H87:H89"/>
    <mergeCell ref="H90:H92"/>
    <mergeCell ref="H93:H95"/>
    <mergeCell ref="H96:H98"/>
    <mergeCell ref="H99:H101"/>
    <mergeCell ref="H189:H191"/>
    <mergeCell ref="H165:H167"/>
    <mergeCell ref="H168:H170"/>
    <mergeCell ref="F174:F185"/>
    <mergeCell ref="F258:F269"/>
    <mergeCell ref="H255:H257"/>
    <mergeCell ref="H258:H260"/>
    <mergeCell ref="H261:H263"/>
    <mergeCell ref="H264:H266"/>
    <mergeCell ref="H267:H269"/>
    <mergeCell ref="G258:G269"/>
    <mergeCell ref="G210:G221"/>
    <mergeCell ref="H252:H254"/>
    <mergeCell ref="F246:F257"/>
    <mergeCell ref="H228:H230"/>
    <mergeCell ref="H231:H233"/>
    <mergeCell ref="H234:H236"/>
    <mergeCell ref="H237:H239"/>
    <mergeCell ref="H243:H245"/>
    <mergeCell ref="H246:H248"/>
    <mergeCell ref="H249:H251"/>
    <mergeCell ref="G222:G233"/>
    <mergeCell ref="G234:G245"/>
    <mergeCell ref="G246:G257"/>
    <mergeCell ref="H240:H242"/>
    <mergeCell ref="F186:F197"/>
    <mergeCell ref="F198:F209"/>
    <mergeCell ref="R90:R93"/>
    <mergeCell ref="H120:H122"/>
    <mergeCell ref="G90:G101"/>
    <mergeCell ref="M18:M29"/>
    <mergeCell ref="N18:N20"/>
    <mergeCell ref="N21:N23"/>
    <mergeCell ref="H138:H140"/>
    <mergeCell ref="H141:H143"/>
    <mergeCell ref="F234:F245"/>
    <mergeCell ref="H219:H221"/>
    <mergeCell ref="H222:H224"/>
    <mergeCell ref="H225:H227"/>
    <mergeCell ref="F210:F221"/>
    <mergeCell ref="H192:H194"/>
    <mergeCell ref="H195:H197"/>
    <mergeCell ref="H171:H173"/>
    <mergeCell ref="H174:H176"/>
    <mergeCell ref="H177:H179"/>
    <mergeCell ref="H180:H182"/>
    <mergeCell ref="G150:G161"/>
    <mergeCell ref="G162:G173"/>
    <mergeCell ref="H144:H146"/>
    <mergeCell ref="H147:H149"/>
    <mergeCell ref="H198:H200"/>
    <mergeCell ref="H42:H44"/>
    <mergeCell ref="H45:H47"/>
    <mergeCell ref="H48:H50"/>
    <mergeCell ref="G6:G17"/>
    <mergeCell ref="G18:G29"/>
    <mergeCell ref="G30:G41"/>
    <mergeCell ref="G42:G53"/>
    <mergeCell ref="H18:H20"/>
    <mergeCell ref="H21:H23"/>
    <mergeCell ref="H24:H26"/>
    <mergeCell ref="H27:H29"/>
    <mergeCell ref="H39:H41"/>
    <mergeCell ref="H36:H38"/>
    <mergeCell ref="H51:H53"/>
    <mergeCell ref="R30:R33"/>
    <mergeCell ref="A1:C1"/>
    <mergeCell ref="M2:P3"/>
    <mergeCell ref="A4:B4"/>
    <mergeCell ref="R1:R4"/>
    <mergeCell ref="R34:R37"/>
    <mergeCell ref="R22:R25"/>
    <mergeCell ref="R26:R29"/>
    <mergeCell ref="F6:F17"/>
    <mergeCell ref="F18:F29"/>
    <mergeCell ref="F30:F41"/>
    <mergeCell ref="R38:R41"/>
    <mergeCell ref="H33:H35"/>
    <mergeCell ref="H30:H32"/>
    <mergeCell ref="R14:R17"/>
    <mergeCell ref="R18:R21"/>
    <mergeCell ref="H6:H8"/>
    <mergeCell ref="H9:H11"/>
    <mergeCell ref="H15:H17"/>
    <mergeCell ref="H12:H14"/>
    <mergeCell ref="R6:R9"/>
    <mergeCell ref="R10:R13"/>
    <mergeCell ref="N24:N26"/>
    <mergeCell ref="N27:N29"/>
    <mergeCell ref="S1:T1"/>
    <mergeCell ref="S3:S4"/>
    <mergeCell ref="T3:T4"/>
    <mergeCell ref="F1:F3"/>
    <mergeCell ref="A2:B2"/>
    <mergeCell ref="A3:B3"/>
    <mergeCell ref="M6:M17"/>
    <mergeCell ref="N6:N8"/>
    <mergeCell ref="N9:N11"/>
    <mergeCell ref="N12:N14"/>
    <mergeCell ref="N15:N17"/>
    <mergeCell ref="S2:T2"/>
    <mergeCell ref="J1:J3"/>
    <mergeCell ref="H1:H3"/>
    <mergeCell ref="I1:I3"/>
    <mergeCell ref="K2:K4"/>
    <mergeCell ref="M1:P1"/>
    <mergeCell ref="H201:H203"/>
    <mergeCell ref="H204:H206"/>
    <mergeCell ref="H207:H209"/>
    <mergeCell ref="G186:G197"/>
    <mergeCell ref="G198:G209"/>
    <mergeCell ref="N210:N212"/>
    <mergeCell ref="N213:N215"/>
    <mergeCell ref="N216:N218"/>
    <mergeCell ref="N219:N221"/>
    <mergeCell ref="M186:M197"/>
    <mergeCell ref="N186:N188"/>
    <mergeCell ref="N189:N191"/>
    <mergeCell ref="N204:N206"/>
    <mergeCell ref="F354:F365"/>
    <mergeCell ref="G354:G365"/>
    <mergeCell ref="H354:H356"/>
    <mergeCell ref="M354:M365"/>
    <mergeCell ref="N354:N356"/>
    <mergeCell ref="H357:H359"/>
    <mergeCell ref="N357:N359"/>
    <mergeCell ref="H360:H362"/>
    <mergeCell ref="N360:N362"/>
    <mergeCell ref="H363:H365"/>
    <mergeCell ref="N363:N365"/>
    <mergeCell ref="F366:F377"/>
    <mergeCell ref="G366:G377"/>
    <mergeCell ref="H366:H368"/>
    <mergeCell ref="M366:M377"/>
    <mergeCell ref="N366:N368"/>
    <mergeCell ref="H369:H371"/>
    <mergeCell ref="N369:N371"/>
    <mergeCell ref="H372:H374"/>
    <mergeCell ref="N372:N374"/>
    <mergeCell ref="H375:H377"/>
    <mergeCell ref="N375:N377"/>
    <mergeCell ref="F378:F389"/>
    <mergeCell ref="G378:G389"/>
    <mergeCell ref="H378:H380"/>
    <mergeCell ref="M378:M389"/>
    <mergeCell ref="N378:N380"/>
    <mergeCell ref="H381:H383"/>
    <mergeCell ref="N381:N383"/>
    <mergeCell ref="H384:H386"/>
    <mergeCell ref="N384:N386"/>
    <mergeCell ref="H387:H389"/>
    <mergeCell ref="N387:N389"/>
    <mergeCell ref="G390:G401"/>
    <mergeCell ref="H390:H392"/>
    <mergeCell ref="M390:M401"/>
    <mergeCell ref="N390:N392"/>
    <mergeCell ref="H393:H395"/>
    <mergeCell ref="N393:N395"/>
    <mergeCell ref="H396:H398"/>
    <mergeCell ref="N396:N398"/>
    <mergeCell ref="H399:H401"/>
    <mergeCell ref="N399:N401"/>
    <mergeCell ref="F414:F425"/>
    <mergeCell ref="G414:G425"/>
    <mergeCell ref="H414:H416"/>
    <mergeCell ref="M414:M425"/>
    <mergeCell ref="N414:N416"/>
    <mergeCell ref="H417:H419"/>
    <mergeCell ref="N417:N419"/>
    <mergeCell ref="H420:H422"/>
    <mergeCell ref="N420:N422"/>
    <mergeCell ref="H423:H425"/>
    <mergeCell ref="N423:N425"/>
    <mergeCell ref="F402:F413"/>
    <mergeCell ref="G402:G413"/>
    <mergeCell ref="H402:H404"/>
    <mergeCell ref="M402:M413"/>
    <mergeCell ref="N402:N404"/>
    <mergeCell ref="H405:H407"/>
    <mergeCell ref="N405:N407"/>
    <mergeCell ref="H408:H410"/>
    <mergeCell ref="N408:N410"/>
    <mergeCell ref="H411:H413"/>
    <mergeCell ref="N411:N413"/>
    <mergeCell ref="F390:F401"/>
  </mergeCells>
  <phoneticPr fontId="33" type="noConversion"/>
  <conditionalFormatting sqref="T6:T121">
    <cfRule type="cellIs" dxfId="29" priority="3" operator="lessThan">
      <formula>13</formula>
    </cfRule>
    <cfRule type="cellIs" dxfId="28" priority="17" operator="lessThan">
      <formula>20</formula>
    </cfRule>
    <cfRule type="cellIs" dxfId="27" priority="24" operator="greaterThan">
      <formula>35</formula>
    </cfRule>
  </conditionalFormatting>
  <conditionalFormatting sqref="S6:S121">
    <cfRule type="cellIs" dxfId="26" priority="21" operator="lessThan">
      <formula>1.02</formula>
    </cfRule>
    <cfRule type="cellIs" dxfId="25" priority="22" operator="lessThan">
      <formula>5</formula>
    </cfRule>
    <cfRule type="cellIs" dxfId="24" priority="23" operator="greaterThan">
      <formula>14</formula>
    </cfRule>
  </conditionalFormatting>
  <conditionalFormatting sqref="S1:S2">
    <cfRule type="duplicateValues" dxfId="23" priority="15"/>
  </conditionalFormatting>
  <conditionalFormatting sqref="S3:T3 K2">
    <cfRule type="containsText" dxfId="22" priority="13" operator="containsText" text="NG">
      <formula>NOT(ISERROR(SEARCH("NG",K2)))</formula>
    </cfRule>
    <cfRule type="containsText" dxfId="21" priority="14" operator="containsText" text="OK">
      <formula>NOT(ISERROR(SEARCH("OK",K2)))</formula>
    </cfRule>
  </conditionalFormatting>
  <conditionalFormatting sqref="B6:C34">
    <cfRule type="duplicateValues" dxfId="20" priority="8"/>
  </conditionalFormatting>
  <conditionalFormatting sqref="D6:D34">
    <cfRule type="duplicateValues" dxfId="19" priority="7"/>
  </conditionalFormatting>
  <conditionalFormatting sqref="C6:C34">
    <cfRule type="containsText" dxfId="18" priority="2" operator="containsText" text="841">
      <formula>NOT(ISERROR(SEARCH("841",C6)))</formula>
    </cfRule>
  </conditionalFormatting>
  <conditionalFormatting sqref="K6:K425">
    <cfRule type="cellIs" dxfId="17" priority="77" operator="between">
      <formula>0.18</formula>
      <formula>24</formula>
    </cfRule>
  </conditionalFormatting>
  <conditionalFormatting sqref="F6:F353">
    <cfRule type="containsText" dxfId="16" priority="1" operator="containsText" text="841">
      <formula>NOT(ISERROR(SEARCH("841",F6)))</formula>
    </cfRule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00FF00"/>
  </sheetPr>
  <dimension ref="A1:AT2793"/>
  <sheetViews>
    <sheetView showGridLines="0" zoomScale="80" zoomScaleNormal="80" workbookViewId="0">
      <pane xSplit="17" ySplit="1" topLeftCell="R248" activePane="bottomRight" state="frozen"/>
      <selection pane="topRight" activeCell="R1" sqref="R1"/>
      <selection pane="bottomLeft" activeCell="A2" sqref="A2"/>
      <selection pane="bottomRight" activeCell="G2" sqref="G2:H349"/>
    </sheetView>
  </sheetViews>
  <sheetFormatPr defaultColWidth="9.140625" defaultRowHeight="27" thickBottom="1"/>
  <cols>
    <col min="1" max="1" width="7.28515625" style="26" customWidth="1"/>
    <col min="2" max="2" width="8.140625" style="102" customWidth="1"/>
    <col min="3" max="3" width="6.42578125" style="23" customWidth="1"/>
    <col min="4" max="5" width="9.42578125" style="2" customWidth="1"/>
    <col min="6" max="6" width="9.42578125" style="5" customWidth="1"/>
    <col min="7" max="10" width="9.42578125" style="17" customWidth="1"/>
    <col min="11" max="11" width="7.85546875" style="49" customWidth="1"/>
    <col min="12" max="16" width="9.42578125" style="47" customWidth="1"/>
    <col min="17" max="17" width="10.140625" style="10" customWidth="1"/>
    <col min="18" max="46" width="9.5703125" style="1" customWidth="1"/>
    <col min="47" max="16384" width="9.140625" style="1"/>
  </cols>
  <sheetData>
    <row r="1" spans="1:46" s="22" customFormat="1" ht="30" customHeight="1" thickBot="1">
      <c r="A1" s="27" t="s">
        <v>4</v>
      </c>
      <c r="B1" s="95" t="s">
        <v>11</v>
      </c>
      <c r="C1" s="32" t="s">
        <v>0</v>
      </c>
      <c r="D1" s="92" t="s">
        <v>1</v>
      </c>
      <c r="E1" s="28" t="s">
        <v>2</v>
      </c>
      <c r="F1" s="42" t="s">
        <v>3</v>
      </c>
      <c r="G1" s="29" t="s">
        <v>5</v>
      </c>
      <c r="H1" s="29" t="s">
        <v>6</v>
      </c>
      <c r="I1" s="30" t="s">
        <v>7</v>
      </c>
      <c r="J1" s="31" t="s">
        <v>8</v>
      </c>
      <c r="K1" s="50" t="s">
        <v>22</v>
      </c>
      <c r="L1" s="93" t="s">
        <v>1</v>
      </c>
      <c r="M1" s="43" t="s">
        <v>5</v>
      </c>
      <c r="N1" s="43" t="s">
        <v>6</v>
      </c>
      <c r="O1" s="44" t="s">
        <v>7</v>
      </c>
      <c r="P1" s="45" t="s">
        <v>8</v>
      </c>
      <c r="Q1" s="98" t="s">
        <v>4</v>
      </c>
      <c r="R1" s="97" t="str">
        <f>A2</f>
        <v>#01</v>
      </c>
      <c r="S1" s="99" t="str">
        <f>A14</f>
        <v>#03</v>
      </c>
      <c r="T1" s="99" t="str">
        <f>A26</f>
        <v>#04</v>
      </c>
      <c r="U1" s="99" t="str">
        <f>A38</f>
        <v>#05</v>
      </c>
      <c r="V1" s="99" t="str">
        <f>A50</f>
        <v>#06</v>
      </c>
      <c r="W1" s="99" t="str">
        <f>A62</f>
        <v>#07</v>
      </c>
      <c r="X1" s="99" t="str">
        <f>A74</f>
        <v>#08</v>
      </c>
      <c r="Y1" s="99" t="str">
        <f>A86</f>
        <v>#09</v>
      </c>
      <c r="Z1" s="99" t="str">
        <f>A98</f>
        <v>#10</v>
      </c>
      <c r="AA1" s="99" t="str">
        <f>A110</f>
        <v>#11</v>
      </c>
      <c r="AB1" s="99" t="str">
        <f>A122</f>
        <v>#12</v>
      </c>
      <c r="AC1" s="99" t="str">
        <f>A134</f>
        <v>#13</v>
      </c>
      <c r="AD1" s="99" t="str">
        <f>A146</f>
        <v>#14</v>
      </c>
      <c r="AE1" s="99" t="str">
        <f>A158</f>
        <v>#15</v>
      </c>
      <c r="AF1" s="99" t="str">
        <f>A170</f>
        <v>#16</v>
      </c>
      <c r="AG1" s="99" t="str">
        <f>A182</f>
        <v>#18</v>
      </c>
      <c r="AH1" s="99" t="str">
        <f>A194</f>
        <v>#19</v>
      </c>
      <c r="AI1" s="99" t="str">
        <f>A206</f>
        <v>#20</v>
      </c>
      <c r="AJ1" s="99" t="str">
        <f>A218</f>
        <v>#21</v>
      </c>
      <c r="AK1" s="99" t="str">
        <f>A230</f>
        <v>#22</v>
      </c>
      <c r="AL1" s="99" t="str">
        <f>A242</f>
        <v>#23</v>
      </c>
      <c r="AM1" s="99" t="str">
        <f>A254</f>
        <v>#24</v>
      </c>
      <c r="AN1" s="99" t="str">
        <f>A266</f>
        <v>#28</v>
      </c>
      <c r="AO1" s="99" t="str">
        <f>A278</f>
        <v>#29</v>
      </c>
      <c r="AP1" s="99" t="str">
        <f>A290</f>
        <v>#30</v>
      </c>
      <c r="AQ1" s="99" t="str">
        <f>A302</f>
        <v>#31</v>
      </c>
      <c r="AR1" s="99" t="str">
        <f>A314</f>
        <v>#32</v>
      </c>
      <c r="AS1" s="99" t="str">
        <f>A326</f>
        <v>#33</v>
      </c>
      <c r="AT1" s="99" t="str">
        <f>A338</f>
        <v>#34</v>
      </c>
    </row>
    <row r="2" spans="1:46" ht="15.75" customHeight="1">
      <c r="A2" s="200" t="str">
        <f>'XY LENS AA'!B6</f>
        <v>#01</v>
      </c>
      <c r="B2" s="182" t="str">
        <f>'XY LENS AA'!C6</f>
        <v>VSY841XN9NDI</v>
      </c>
      <c r="C2" s="40">
        <v>1</v>
      </c>
      <c r="D2" s="51">
        <v>97.954470661100004</v>
      </c>
      <c r="E2" s="51">
        <v>78.678453954700004</v>
      </c>
      <c r="F2" s="52">
        <v>138.97395815303793</v>
      </c>
      <c r="G2" s="51">
        <v>-0.51317514490000005</v>
      </c>
      <c r="H2" s="51">
        <v>0.81091066400000011</v>
      </c>
      <c r="I2" s="51">
        <v>-6.2068791388999998</v>
      </c>
      <c r="J2" s="53">
        <v>4.4994616507999998</v>
      </c>
      <c r="K2" s="48"/>
      <c r="L2" s="186">
        <f>AVERAGE(D2:D4)</f>
        <v>93.380592387766669</v>
      </c>
      <c r="M2" s="194">
        <f>AVERAGE(G2:G4)</f>
        <v>-3.6049586323333336</v>
      </c>
      <c r="N2" s="194">
        <f t="shared" ref="N2:P2" si="0">AVERAGE(H2:H4)</f>
        <v>2.7405059624333332</v>
      </c>
      <c r="O2" s="194">
        <f t="shared" si="0"/>
        <v>-2.4552572568333333</v>
      </c>
      <c r="P2" s="195">
        <f t="shared" si="0"/>
        <v>4.0831481615666663</v>
      </c>
      <c r="Q2" s="155" t="s">
        <v>2</v>
      </c>
      <c r="R2" s="14">
        <f>E2</f>
        <v>78.678453954700004</v>
      </c>
      <c r="S2" s="12">
        <f>E14</f>
        <v>82.3803399536</v>
      </c>
      <c r="T2" s="12">
        <f>E26</f>
        <v>73.735004099700006</v>
      </c>
      <c r="U2" s="12">
        <f>E38</f>
        <v>86.130006358599999</v>
      </c>
      <c r="V2" s="12">
        <f>E50</f>
        <v>65.519124210699999</v>
      </c>
      <c r="W2" s="12">
        <f>E62</f>
        <v>75.923836802899999</v>
      </c>
      <c r="X2" s="12">
        <f>E74</f>
        <v>79.376752572399994</v>
      </c>
      <c r="Y2" s="12">
        <f>E86</f>
        <v>81.146031272000002</v>
      </c>
      <c r="Z2" s="12">
        <f>E98</f>
        <v>79.787073598399999</v>
      </c>
      <c r="AA2" s="12">
        <f>E110</f>
        <v>65.977795845999992</v>
      </c>
      <c r="AB2" s="12">
        <f>E122</f>
        <v>68.641050733100002</v>
      </c>
      <c r="AC2" s="12">
        <f>E134</f>
        <v>54.034220218800002</v>
      </c>
      <c r="AD2" s="12">
        <f>E146</f>
        <v>81.741251481500001</v>
      </c>
      <c r="AE2" s="12">
        <f>E158</f>
        <v>69.304949614799995</v>
      </c>
      <c r="AF2" s="12">
        <f>E170</f>
        <v>71.161742440799998</v>
      </c>
      <c r="AG2" s="12">
        <f>E182</f>
        <v>66.031880866700007</v>
      </c>
      <c r="AH2" s="12">
        <f>E194</f>
        <v>67.1195041605</v>
      </c>
      <c r="AI2" s="12">
        <f>E206</f>
        <v>85.113824411799996</v>
      </c>
      <c r="AJ2" s="12">
        <f>E218</f>
        <v>76.004989670000001</v>
      </c>
      <c r="AK2" s="12">
        <f>E230</f>
        <v>80.940695884899995</v>
      </c>
      <c r="AL2" s="12">
        <f>E242</f>
        <v>81.202151169999993</v>
      </c>
      <c r="AM2" s="12">
        <f>E254</f>
        <v>81.653038982300004</v>
      </c>
      <c r="AN2" s="12">
        <f>E266</f>
        <v>83.101421175499993</v>
      </c>
      <c r="AO2" s="12">
        <f>E278</f>
        <v>77.123183725299995</v>
      </c>
      <c r="AP2" s="12">
        <f>E290</f>
        <v>72.081189022000004</v>
      </c>
      <c r="AQ2" s="12">
        <f>E302</f>
        <v>70.343276759099993</v>
      </c>
      <c r="AR2" s="12">
        <f>E314</f>
        <v>69.123344860099991</v>
      </c>
      <c r="AS2" s="12">
        <f>E326</f>
        <v>76.760950986799998</v>
      </c>
      <c r="AT2" s="12">
        <f>E338</f>
        <v>79.024249933500002</v>
      </c>
    </row>
    <row r="3" spans="1:46" ht="15.75" customHeight="1">
      <c r="A3" s="201"/>
      <c r="B3" s="183"/>
      <c r="C3" s="41">
        <v>1</v>
      </c>
      <c r="D3" s="54">
        <v>91.753886289700006</v>
      </c>
      <c r="E3" s="54">
        <v>70.290660273</v>
      </c>
      <c r="F3" s="55">
        <v>148.5914853869379</v>
      </c>
      <c r="G3" s="54">
        <v>-5.4919905480000004</v>
      </c>
      <c r="H3" s="54">
        <v>0.96179245569999994</v>
      </c>
      <c r="I3" s="54">
        <v>-0.4065537453000001</v>
      </c>
      <c r="J3" s="56">
        <v>0.79080200199999995</v>
      </c>
      <c r="K3" s="48"/>
      <c r="L3" s="185"/>
      <c r="M3" s="190"/>
      <c r="N3" s="190"/>
      <c r="O3" s="190"/>
      <c r="P3" s="191"/>
      <c r="Q3" s="156"/>
      <c r="R3" s="14">
        <f t="shared" ref="R3:R13" si="1">E3</f>
        <v>70.290660273</v>
      </c>
      <c r="S3" s="12">
        <f t="shared" ref="S3:S13" si="2">E15</f>
        <v>85.7297801964</v>
      </c>
      <c r="T3" s="12">
        <f t="shared" ref="T3:T13" si="3">E27</f>
        <v>68.536956435900009</v>
      </c>
      <c r="U3" s="12">
        <f t="shared" ref="U3:U13" si="4">E39</f>
        <v>82.5587608899</v>
      </c>
      <c r="V3" s="12">
        <f t="shared" ref="V3:V13" si="5">E51</f>
        <v>68.130973409800006</v>
      </c>
      <c r="W3" s="12">
        <f t="shared" ref="W3:W13" si="6">E63</f>
        <v>62.113479127799998</v>
      </c>
      <c r="X3" s="12">
        <f t="shared" ref="X3:X13" si="7">E75</f>
        <v>75.594640338999994</v>
      </c>
      <c r="Y3" s="12">
        <f t="shared" ref="Y3:Y13" si="8">E87</f>
        <v>78.359770518900007</v>
      </c>
      <c r="Z3" s="12">
        <f t="shared" ref="Z3:Z13" si="9">E99</f>
        <v>84.227584559099995</v>
      </c>
      <c r="AA3" s="12">
        <f t="shared" ref="AA3:AA13" si="10">E111</f>
        <v>69.823529491199992</v>
      </c>
      <c r="AB3" s="12">
        <f t="shared" ref="AB3:AB13" si="11">E123</f>
        <v>66.431436439500004</v>
      </c>
      <c r="AC3" s="12">
        <f t="shared" ref="AC3:AC13" si="12">E135</f>
        <v>71.135993116500003</v>
      </c>
      <c r="AD3" s="12">
        <f t="shared" ref="AD3:AD13" si="13">E147</f>
        <v>82.387629360000005</v>
      </c>
      <c r="AE3" s="12">
        <f t="shared" ref="AE3:AE13" si="14">E159</f>
        <v>68.533096868000001</v>
      </c>
      <c r="AF3" s="12">
        <f t="shared" ref="AF3:AF13" si="15">E171</f>
        <v>71.839567079299997</v>
      </c>
      <c r="AG3" s="12">
        <f t="shared" ref="AG3:AG13" si="16">E183</f>
        <v>71.7829872585</v>
      </c>
      <c r="AH3" s="12">
        <f t="shared" ref="AH3:AH13" si="17">E195</f>
        <v>73.260996434800006</v>
      </c>
      <c r="AI3" s="12">
        <f t="shared" ref="AI3:AI13" si="18">E207</f>
        <v>77.689333013999999</v>
      </c>
      <c r="AJ3" s="12">
        <f t="shared" ref="AJ3:AJ13" si="19">E219</f>
        <v>74.841218479999995</v>
      </c>
      <c r="AK3" s="12">
        <f t="shared" ref="AK3:AK13" si="20">E231</f>
        <v>75.836827595399996</v>
      </c>
      <c r="AL3" s="12">
        <f t="shared" ref="AL3:AL13" si="21">E243</f>
        <v>96.073977900000003</v>
      </c>
      <c r="AM3" s="12">
        <f t="shared" ref="AM3:AM13" si="22">E255</f>
        <v>86.169058570399997</v>
      </c>
      <c r="AN3" s="12">
        <f t="shared" ref="AN3:AN13" si="23">E267</f>
        <v>82.626565791700003</v>
      </c>
      <c r="AO3" s="12">
        <f t="shared" ref="AO3:AO13" si="24">E279</f>
        <v>73.933912644399996</v>
      </c>
      <c r="AP3" s="12">
        <f t="shared" ref="AP3:AP13" si="25">E291</f>
        <v>71.315516240199997</v>
      </c>
      <c r="AQ3" s="12">
        <f t="shared" ref="AQ3:AQ13" si="26">E303</f>
        <v>64.172022993100001</v>
      </c>
      <c r="AR3" s="12">
        <f t="shared" ref="AR3:AR13" si="27">E315</f>
        <v>63.383139416600002</v>
      </c>
      <c r="AS3" s="12">
        <f t="shared" ref="AS3:AS13" si="28">E327</f>
        <v>85.284078539800007</v>
      </c>
      <c r="AT3" s="12">
        <f t="shared" ref="AT3:AT13" si="29">E339</f>
        <v>73.311074659300004</v>
      </c>
    </row>
    <row r="4" spans="1:46" ht="15.75" customHeight="1">
      <c r="A4" s="201"/>
      <c r="B4" s="183"/>
      <c r="C4" s="41">
        <v>1</v>
      </c>
      <c r="D4" s="54">
        <v>90.433420212499996</v>
      </c>
      <c r="E4" s="54">
        <v>70.317978954799997</v>
      </c>
      <c r="F4" s="55">
        <v>143.73501274553792</v>
      </c>
      <c r="G4" s="54">
        <v>-4.8097102040999999</v>
      </c>
      <c r="H4" s="54">
        <v>6.4488147676000001</v>
      </c>
      <c r="I4" s="54">
        <v>-0.75233888629999957</v>
      </c>
      <c r="J4" s="56">
        <v>6.9591808318999995</v>
      </c>
      <c r="K4" s="48"/>
      <c r="L4" s="185"/>
      <c r="M4" s="190"/>
      <c r="N4" s="190"/>
      <c r="O4" s="190"/>
      <c r="P4" s="191"/>
      <c r="Q4" s="156"/>
      <c r="R4" s="14">
        <f t="shared" si="1"/>
        <v>70.317978954799997</v>
      </c>
      <c r="S4" s="12">
        <f t="shared" si="2"/>
        <v>81.087401425199999</v>
      </c>
      <c r="T4" s="12">
        <f t="shared" si="3"/>
        <v>71.149558731699997</v>
      </c>
      <c r="U4" s="12">
        <f t="shared" si="4"/>
        <v>81.042829882600003</v>
      </c>
      <c r="V4" s="12">
        <f t="shared" si="5"/>
        <v>70.894138881700002</v>
      </c>
      <c r="W4" s="12">
        <f t="shared" si="6"/>
        <v>75.261683061699998</v>
      </c>
      <c r="X4" s="12">
        <f t="shared" si="7"/>
        <v>74.413075253100004</v>
      </c>
      <c r="Y4" s="12">
        <f t="shared" si="8"/>
        <v>78.821226400900002</v>
      </c>
      <c r="Z4" s="12">
        <f t="shared" si="9"/>
        <v>88.411569653300006</v>
      </c>
      <c r="AA4" s="12">
        <f t="shared" si="10"/>
        <v>78.348498927500003</v>
      </c>
      <c r="AB4" s="12">
        <f t="shared" si="11"/>
        <v>71.477335593199996</v>
      </c>
      <c r="AC4" s="12">
        <f t="shared" si="12"/>
        <v>62.579799841099998</v>
      </c>
      <c r="AD4" s="12">
        <f t="shared" si="13"/>
        <v>85.708279317600002</v>
      </c>
      <c r="AE4" s="12">
        <f t="shared" si="14"/>
        <v>81.570441615199996</v>
      </c>
      <c r="AF4" s="12">
        <f t="shared" si="15"/>
        <v>60.050171494799997</v>
      </c>
      <c r="AG4" s="12">
        <f t="shared" si="16"/>
        <v>71.607192546799993</v>
      </c>
      <c r="AH4" s="12">
        <f t="shared" si="17"/>
        <v>76.011122827700007</v>
      </c>
      <c r="AI4" s="12">
        <f t="shared" si="18"/>
        <v>83.742738054</v>
      </c>
      <c r="AJ4" s="12">
        <f t="shared" si="19"/>
        <v>72.637754259999994</v>
      </c>
      <c r="AK4" s="12">
        <f t="shared" si="20"/>
        <v>78.219217572700003</v>
      </c>
      <c r="AL4" s="12">
        <f t="shared" si="21"/>
        <v>90.017806320000005</v>
      </c>
      <c r="AM4" s="12">
        <f t="shared" si="22"/>
        <v>85.702487782600002</v>
      </c>
      <c r="AN4" s="12">
        <f t="shared" si="23"/>
        <v>81.020892806800006</v>
      </c>
      <c r="AO4" s="12">
        <f t="shared" si="24"/>
        <v>76.047156269200002</v>
      </c>
      <c r="AP4" s="12">
        <f t="shared" si="25"/>
        <v>68.245105888399991</v>
      </c>
      <c r="AQ4" s="12">
        <f t="shared" si="26"/>
        <v>71.929720143300003</v>
      </c>
      <c r="AR4" s="12">
        <f t="shared" si="27"/>
        <v>73.837629812200007</v>
      </c>
      <c r="AS4" s="12">
        <f t="shared" si="28"/>
        <v>82.147660391499997</v>
      </c>
      <c r="AT4" s="12">
        <f t="shared" si="29"/>
        <v>74.478606928999994</v>
      </c>
    </row>
    <row r="5" spans="1:46" ht="15.75" customHeight="1">
      <c r="A5" s="201"/>
      <c r="B5" s="183"/>
      <c r="C5" s="38">
        <v>2</v>
      </c>
      <c r="D5" s="57">
        <v>88.698375302200006</v>
      </c>
      <c r="E5" s="57">
        <v>74.818716364599993</v>
      </c>
      <c r="F5" s="58">
        <v>146.95148388683788</v>
      </c>
      <c r="G5" s="57">
        <v>4.5514644758999996</v>
      </c>
      <c r="H5" s="57">
        <v>-1.0753302657999999</v>
      </c>
      <c r="I5" s="57">
        <v>-5.8019647597999997</v>
      </c>
      <c r="J5" s="59">
        <v>7.6329956054999997</v>
      </c>
      <c r="K5" s="48"/>
      <c r="L5" s="185">
        <f t="shared" ref="L5" si="30">AVERAGE(D5:D7)</f>
        <v>88.38365145889999</v>
      </c>
      <c r="M5" s="190">
        <f t="shared" ref="M5" si="31">AVERAGE(G5:G7)</f>
        <v>1.6681743686999997</v>
      </c>
      <c r="N5" s="190">
        <f t="shared" ref="N5" si="32">AVERAGE(H5:H7)</f>
        <v>3.8745887200000162E-2</v>
      </c>
      <c r="O5" s="190">
        <f t="shared" ref="O5" si="33">AVERAGE(I5:I7)</f>
        <v>-5.0712818304333327</v>
      </c>
      <c r="P5" s="191">
        <f t="shared" ref="P5" si="34">AVERAGE(J5:J7)</f>
        <v>1.8108432491666668</v>
      </c>
      <c r="Q5" s="156"/>
      <c r="R5" s="14">
        <f t="shared" si="1"/>
        <v>74.818716364599993</v>
      </c>
      <c r="S5" s="12">
        <f t="shared" si="2"/>
        <v>83.174891226900002</v>
      </c>
      <c r="T5" s="12">
        <f t="shared" si="3"/>
        <v>76.920677972999997</v>
      </c>
      <c r="U5" s="12">
        <f t="shared" si="4"/>
        <v>84.815211163100003</v>
      </c>
      <c r="V5" s="12">
        <f t="shared" si="5"/>
        <v>71.176101553899997</v>
      </c>
      <c r="W5" s="12">
        <f t="shared" si="6"/>
        <v>81.520201310100006</v>
      </c>
      <c r="X5" s="12">
        <f t="shared" si="7"/>
        <v>76.900133523500003</v>
      </c>
      <c r="Y5" s="12">
        <f t="shared" si="8"/>
        <v>73.447703119899998</v>
      </c>
      <c r="Z5" s="12">
        <f t="shared" si="9"/>
        <v>81.904363799899997</v>
      </c>
      <c r="AA5" s="12">
        <f t="shared" si="10"/>
        <v>72.884775238399996</v>
      </c>
      <c r="AB5" s="12">
        <f t="shared" si="11"/>
        <v>70.810859200699994</v>
      </c>
      <c r="AC5" s="12">
        <f t="shared" si="12"/>
        <v>69.654194779299999</v>
      </c>
      <c r="AD5" s="12">
        <f t="shared" si="13"/>
        <v>81.887478473100003</v>
      </c>
      <c r="AE5" s="12">
        <f t="shared" si="14"/>
        <v>78.020336141900003</v>
      </c>
      <c r="AF5" s="12">
        <f t="shared" si="15"/>
        <v>68.869754760399999</v>
      </c>
      <c r="AG5" s="12">
        <f t="shared" si="16"/>
        <v>67.642053469999993</v>
      </c>
      <c r="AH5" s="12">
        <f t="shared" si="17"/>
        <v>68.026286583299992</v>
      </c>
      <c r="AI5" s="12">
        <f t="shared" si="18"/>
        <v>70.053694079300001</v>
      </c>
      <c r="AJ5" s="12">
        <f t="shared" si="19"/>
        <v>65.010663910000005</v>
      </c>
      <c r="AK5" s="12">
        <f t="shared" si="20"/>
        <v>67.71928704039999</v>
      </c>
      <c r="AL5" s="12">
        <f t="shared" si="21"/>
        <v>90.742363310000002</v>
      </c>
      <c r="AM5" s="12">
        <f t="shared" si="22"/>
        <v>87.574576527299996</v>
      </c>
      <c r="AN5" s="12">
        <f t="shared" si="23"/>
        <v>67.868268412500001</v>
      </c>
      <c r="AO5" s="12">
        <f t="shared" si="24"/>
        <v>84.0391563811</v>
      </c>
      <c r="AP5" s="12">
        <f t="shared" si="25"/>
        <v>75.605208742299993</v>
      </c>
      <c r="AQ5" s="12">
        <f t="shared" si="26"/>
        <v>70.242307446200002</v>
      </c>
      <c r="AR5" s="12">
        <f t="shared" si="27"/>
        <v>68.2360358902</v>
      </c>
      <c r="AS5" s="12">
        <f t="shared" si="28"/>
        <v>83.135284385700004</v>
      </c>
      <c r="AT5" s="12">
        <f t="shared" si="29"/>
        <v>72.788204000600004</v>
      </c>
    </row>
    <row r="6" spans="1:46" ht="15.75" customHeight="1">
      <c r="A6" s="201"/>
      <c r="B6" s="183"/>
      <c r="C6" s="38">
        <v>2</v>
      </c>
      <c r="D6" s="57">
        <v>90.287535102600003</v>
      </c>
      <c r="E6" s="57">
        <v>68.872129638700002</v>
      </c>
      <c r="F6" s="58">
        <v>144.96005314953788</v>
      </c>
      <c r="G6" s="57">
        <v>1.7533994706</v>
      </c>
      <c r="H6" s="57">
        <v>-0.50164832669999981</v>
      </c>
      <c r="I6" s="57">
        <v>-2.6205720900999996</v>
      </c>
      <c r="J6" s="59">
        <v>-3.4827019571999998</v>
      </c>
      <c r="K6" s="48"/>
      <c r="L6" s="185"/>
      <c r="M6" s="190"/>
      <c r="N6" s="190"/>
      <c r="O6" s="190"/>
      <c r="P6" s="191"/>
      <c r="Q6" s="156"/>
      <c r="R6" s="14">
        <f t="shared" si="1"/>
        <v>68.872129638700002</v>
      </c>
      <c r="S6" s="12">
        <f t="shared" si="2"/>
        <v>79.803356710599999</v>
      </c>
      <c r="T6" s="12">
        <f t="shared" si="3"/>
        <v>77.095116995300003</v>
      </c>
      <c r="U6" s="12">
        <f t="shared" si="4"/>
        <v>74.256954498200002</v>
      </c>
      <c r="V6" s="12">
        <f t="shared" si="5"/>
        <v>74.442755165199998</v>
      </c>
      <c r="W6" s="12">
        <f t="shared" si="6"/>
        <v>70.591546872199999</v>
      </c>
      <c r="X6" s="12">
        <f t="shared" si="7"/>
        <v>74.646715680200003</v>
      </c>
      <c r="Y6" s="12">
        <f t="shared" si="8"/>
        <v>76.011740302999996</v>
      </c>
      <c r="Z6" s="12">
        <f t="shared" si="9"/>
        <v>81.624917319299996</v>
      </c>
      <c r="AA6" s="12">
        <f t="shared" si="10"/>
        <v>64.905516379299996</v>
      </c>
      <c r="AB6" s="12">
        <f t="shared" si="11"/>
        <v>66.690324791899997</v>
      </c>
      <c r="AC6" s="12">
        <f t="shared" si="12"/>
        <v>61.1476746616</v>
      </c>
      <c r="AD6" s="12">
        <f t="shared" si="13"/>
        <v>77.337515068299993</v>
      </c>
      <c r="AE6" s="12">
        <f t="shared" si="14"/>
        <v>68.594906472199995</v>
      </c>
      <c r="AF6" s="12">
        <f t="shared" si="15"/>
        <v>71.644447658399997</v>
      </c>
      <c r="AG6" s="12">
        <f t="shared" si="16"/>
        <v>64.570749740500005</v>
      </c>
      <c r="AH6" s="12">
        <f t="shared" si="17"/>
        <v>67.9667720323</v>
      </c>
      <c r="AI6" s="12">
        <f t="shared" si="18"/>
        <v>75.389071886899998</v>
      </c>
      <c r="AJ6" s="12">
        <f t="shared" si="19"/>
        <v>81.334667640000006</v>
      </c>
      <c r="AK6" s="12">
        <f t="shared" si="20"/>
        <v>67.074500229600005</v>
      </c>
      <c r="AL6" s="12">
        <f t="shared" si="21"/>
        <v>80.099342489999998</v>
      </c>
      <c r="AM6" s="12">
        <f t="shared" si="22"/>
        <v>82.756449049400004</v>
      </c>
      <c r="AN6" s="12">
        <f t="shared" si="23"/>
        <v>62.792339566999999</v>
      </c>
      <c r="AO6" s="12">
        <f t="shared" si="24"/>
        <v>82.262448359399997</v>
      </c>
      <c r="AP6" s="12">
        <f t="shared" si="25"/>
        <v>79.426891638000001</v>
      </c>
      <c r="AQ6" s="12">
        <f t="shared" si="26"/>
        <v>66.7669820781</v>
      </c>
      <c r="AR6" s="12">
        <f t="shared" si="27"/>
        <v>74.267484735899998</v>
      </c>
      <c r="AS6" s="12">
        <f t="shared" si="28"/>
        <v>86.164139526699998</v>
      </c>
      <c r="AT6" s="12">
        <f t="shared" si="29"/>
        <v>76.673382771999997</v>
      </c>
    </row>
    <row r="7" spans="1:46" ht="15.75" customHeight="1">
      <c r="A7" s="201"/>
      <c r="B7" s="183"/>
      <c r="C7" s="38">
        <v>2</v>
      </c>
      <c r="D7" s="57">
        <v>86.165043971900005</v>
      </c>
      <c r="E7" s="57">
        <v>73.020661756799996</v>
      </c>
      <c r="F7" s="58">
        <v>136.28177614383793</v>
      </c>
      <c r="G7" s="57">
        <v>-1.3003408404000001</v>
      </c>
      <c r="H7" s="57">
        <v>1.6932162541000002</v>
      </c>
      <c r="I7" s="57">
        <v>-6.7913086414000006</v>
      </c>
      <c r="J7" s="59">
        <v>1.2822360992000004</v>
      </c>
      <c r="K7" s="48"/>
      <c r="L7" s="185"/>
      <c r="M7" s="190"/>
      <c r="N7" s="190"/>
      <c r="O7" s="190"/>
      <c r="P7" s="191"/>
      <c r="Q7" s="156"/>
      <c r="R7" s="14">
        <f t="shared" si="1"/>
        <v>73.020661756799996</v>
      </c>
      <c r="S7" s="12">
        <f t="shared" si="2"/>
        <v>77.617955424900003</v>
      </c>
      <c r="T7" s="12">
        <f t="shared" si="3"/>
        <v>80.337110234299999</v>
      </c>
      <c r="U7" s="12">
        <f t="shared" si="4"/>
        <v>78.826301630900005</v>
      </c>
      <c r="V7" s="12">
        <f t="shared" si="5"/>
        <v>66.064844322300004</v>
      </c>
      <c r="W7" s="12">
        <f t="shared" si="6"/>
        <v>68.956588642599996</v>
      </c>
      <c r="X7" s="12">
        <f t="shared" si="7"/>
        <v>75.411958716800001</v>
      </c>
      <c r="Y7" s="12">
        <f t="shared" si="8"/>
        <v>67.614356772000008</v>
      </c>
      <c r="Z7" s="12">
        <f t="shared" si="9"/>
        <v>89.886709582700007</v>
      </c>
      <c r="AA7" s="12">
        <f t="shared" si="10"/>
        <v>65.797474121899995</v>
      </c>
      <c r="AB7" s="12">
        <f t="shared" si="11"/>
        <v>67.5981935824</v>
      </c>
      <c r="AC7" s="12">
        <f t="shared" si="12"/>
        <v>71.987491502899999</v>
      </c>
      <c r="AD7" s="12">
        <f t="shared" si="13"/>
        <v>81.635756934599996</v>
      </c>
      <c r="AE7" s="12">
        <f t="shared" si="14"/>
        <v>78.425185615199993</v>
      </c>
      <c r="AF7" s="12">
        <f t="shared" si="15"/>
        <v>72.127213591599997</v>
      </c>
      <c r="AG7" s="12">
        <f t="shared" si="16"/>
        <v>77.114505767300003</v>
      </c>
      <c r="AH7" s="12">
        <f t="shared" si="17"/>
        <v>71.113486007700004</v>
      </c>
      <c r="AI7" s="12">
        <f t="shared" si="18"/>
        <v>72.797791521999997</v>
      </c>
      <c r="AJ7" s="12">
        <f t="shared" si="19"/>
        <v>79.915368900000004</v>
      </c>
      <c r="AK7" s="12">
        <f t="shared" si="20"/>
        <v>72.602580372600002</v>
      </c>
      <c r="AL7" s="12">
        <f t="shared" si="21"/>
        <v>87.683143529999995</v>
      </c>
      <c r="AM7" s="12">
        <f t="shared" si="22"/>
        <v>80.643582767699996</v>
      </c>
      <c r="AN7" s="12">
        <f t="shared" si="23"/>
        <v>72.087361791000006</v>
      </c>
      <c r="AO7" s="12">
        <f t="shared" si="24"/>
        <v>74.441666432100007</v>
      </c>
      <c r="AP7" s="12">
        <f t="shared" si="25"/>
        <v>65.791293550000006</v>
      </c>
      <c r="AQ7" s="12">
        <f t="shared" si="26"/>
        <v>64.767171876399999</v>
      </c>
      <c r="AR7" s="12">
        <f t="shared" si="27"/>
        <v>76.222362644900002</v>
      </c>
      <c r="AS7" s="12">
        <f t="shared" si="28"/>
        <v>87.159127525599999</v>
      </c>
      <c r="AT7" s="12">
        <f t="shared" si="29"/>
        <v>73.246018506300004</v>
      </c>
    </row>
    <row r="8" spans="1:46" ht="15.75" customHeight="1">
      <c r="A8" s="201"/>
      <c r="B8" s="183"/>
      <c r="C8" s="33">
        <v>3</v>
      </c>
      <c r="D8" s="60">
        <v>84.848062345599999</v>
      </c>
      <c r="E8" s="60">
        <v>61.953002382999998</v>
      </c>
      <c r="F8" s="61">
        <v>143.25222077603792</v>
      </c>
      <c r="G8" s="60">
        <v>3.2589657167000001</v>
      </c>
      <c r="H8" s="60">
        <v>3.0003755730999999</v>
      </c>
      <c r="I8" s="60">
        <v>-1.8299064636000004</v>
      </c>
      <c r="J8" s="62">
        <v>2.0206480025999998</v>
      </c>
      <c r="K8" s="48"/>
      <c r="L8" s="185">
        <f t="shared" ref="L8" si="35">AVERAGE(D8:D10)</f>
        <v>87.834978386600014</v>
      </c>
      <c r="M8" s="190">
        <f t="shared" ref="M8" si="36">AVERAGE(G8:G10)</f>
        <v>8.0621579133333413E-2</v>
      </c>
      <c r="N8" s="190">
        <f t="shared" ref="N8" si="37">AVERAGE(H8:H10)</f>
        <v>4.9980830219999994</v>
      </c>
      <c r="O8" s="190">
        <f t="shared" ref="O8" si="38">AVERAGE(I8:I10)</f>
        <v>-4.7635249694333339</v>
      </c>
      <c r="P8" s="191">
        <f t="shared" ref="P8" si="39">AVERAGE(J8:J10)</f>
        <v>7.3483228699999945E-2</v>
      </c>
      <c r="Q8" s="156"/>
      <c r="R8" s="14">
        <f t="shared" si="1"/>
        <v>61.953002382999998</v>
      </c>
      <c r="S8" s="12">
        <f t="shared" si="2"/>
        <v>89.765795841900001</v>
      </c>
      <c r="T8" s="12">
        <f t="shared" si="3"/>
        <v>75.022599364900003</v>
      </c>
      <c r="U8" s="12">
        <f t="shared" si="4"/>
        <v>68.040242754499999</v>
      </c>
      <c r="V8" s="12">
        <f t="shared" si="5"/>
        <v>78.252919055600003</v>
      </c>
      <c r="W8" s="12">
        <f t="shared" si="6"/>
        <v>75.600268702400001</v>
      </c>
      <c r="X8" s="12">
        <f t="shared" si="7"/>
        <v>72.320468811300003</v>
      </c>
      <c r="Y8" s="12">
        <f t="shared" si="8"/>
        <v>81.826279454000002</v>
      </c>
      <c r="Z8" s="12">
        <f t="shared" si="9"/>
        <v>80.6146869536</v>
      </c>
      <c r="AA8" s="12">
        <f t="shared" si="10"/>
        <v>60.749373832700002</v>
      </c>
      <c r="AB8" s="12">
        <f t="shared" si="11"/>
        <v>79.533739375300001</v>
      </c>
      <c r="AC8" s="12">
        <f t="shared" si="12"/>
        <v>64.272870253199997</v>
      </c>
      <c r="AD8" s="12">
        <f t="shared" si="13"/>
        <v>82.792907485900002</v>
      </c>
      <c r="AE8" s="12">
        <f t="shared" si="14"/>
        <v>69.033571908699997</v>
      </c>
      <c r="AF8" s="12">
        <f t="shared" si="15"/>
        <v>70.643687231000001</v>
      </c>
      <c r="AG8" s="12">
        <f t="shared" si="16"/>
        <v>69.849339136899999</v>
      </c>
      <c r="AH8" s="12">
        <f t="shared" si="17"/>
        <v>60.626890457099996</v>
      </c>
      <c r="AI8" s="12">
        <f t="shared" si="18"/>
        <v>84.717767569599999</v>
      </c>
      <c r="AJ8" s="12">
        <f t="shared" si="19"/>
        <v>78.618023800000003</v>
      </c>
      <c r="AK8" s="12">
        <f t="shared" si="20"/>
        <v>67.728895792200007</v>
      </c>
      <c r="AL8" s="12">
        <f t="shared" si="21"/>
        <v>86.988922450000004</v>
      </c>
      <c r="AM8" s="12">
        <f t="shared" si="22"/>
        <v>87.387238600800003</v>
      </c>
      <c r="AN8" s="12">
        <f t="shared" si="23"/>
        <v>82.226323776699999</v>
      </c>
      <c r="AO8" s="12">
        <f t="shared" si="24"/>
        <v>83.449614524099999</v>
      </c>
      <c r="AP8" s="12">
        <f t="shared" si="25"/>
        <v>78.919086668800006</v>
      </c>
      <c r="AQ8" s="12">
        <f t="shared" si="26"/>
        <v>83.7577360935</v>
      </c>
      <c r="AR8" s="12">
        <f t="shared" si="27"/>
        <v>72.549776310699997</v>
      </c>
      <c r="AS8" s="12">
        <f t="shared" si="28"/>
        <v>82.178753201600003</v>
      </c>
      <c r="AT8" s="12">
        <f t="shared" si="29"/>
        <v>70.964053568699995</v>
      </c>
    </row>
    <row r="9" spans="1:46" ht="15.75" customHeight="1">
      <c r="A9" s="201"/>
      <c r="B9" s="183"/>
      <c r="C9" s="33">
        <v>3</v>
      </c>
      <c r="D9" s="60">
        <v>94.101714777200002</v>
      </c>
      <c r="E9" s="60">
        <v>62.475653719900002</v>
      </c>
      <c r="F9" s="61">
        <v>162.49712623443787</v>
      </c>
      <c r="G9" s="60">
        <v>1.9105610436</v>
      </c>
      <c r="H9" s="60">
        <v>6.6516116940999996</v>
      </c>
      <c r="I9" s="60">
        <v>-8.569610238100001</v>
      </c>
      <c r="J9" s="62">
        <v>-0.89414167400000011</v>
      </c>
      <c r="K9" s="48"/>
      <c r="L9" s="185"/>
      <c r="M9" s="190"/>
      <c r="N9" s="190"/>
      <c r="O9" s="190"/>
      <c r="P9" s="191"/>
      <c r="Q9" s="156"/>
      <c r="R9" s="14">
        <f t="shared" si="1"/>
        <v>62.475653719900002</v>
      </c>
      <c r="S9" s="12">
        <f t="shared" si="2"/>
        <v>85.637174249699996</v>
      </c>
      <c r="T9" s="12">
        <f t="shared" si="3"/>
        <v>72.403255582400007</v>
      </c>
      <c r="U9" s="12">
        <f t="shared" si="4"/>
        <v>83.619427168399994</v>
      </c>
      <c r="V9" s="12">
        <f t="shared" si="5"/>
        <v>76.153096911800006</v>
      </c>
      <c r="W9" s="12">
        <f t="shared" si="6"/>
        <v>78.755704409499998</v>
      </c>
      <c r="X9" s="12">
        <f t="shared" si="7"/>
        <v>70.710613467800002</v>
      </c>
      <c r="Y9" s="12">
        <f t="shared" si="8"/>
        <v>73.176508220599999</v>
      </c>
      <c r="Z9" s="12">
        <f t="shared" si="9"/>
        <v>83.178217860800004</v>
      </c>
      <c r="AA9" s="12">
        <f t="shared" si="10"/>
        <v>74.942118383299999</v>
      </c>
      <c r="AB9" s="12">
        <f t="shared" si="11"/>
        <v>79.836741212000007</v>
      </c>
      <c r="AC9" s="12">
        <f t="shared" si="12"/>
        <v>70.710470420199997</v>
      </c>
      <c r="AD9" s="12">
        <f t="shared" si="13"/>
        <v>88.200545328900006</v>
      </c>
      <c r="AE9" s="12">
        <f t="shared" si="14"/>
        <v>60.544699100899997</v>
      </c>
      <c r="AF9" s="12">
        <f t="shared" si="15"/>
        <v>69.574416580499999</v>
      </c>
      <c r="AG9" s="12">
        <f t="shared" si="16"/>
        <v>69.978600832599994</v>
      </c>
      <c r="AH9" s="12">
        <f t="shared" si="17"/>
        <v>79.175998837600005</v>
      </c>
      <c r="AI9" s="12">
        <f t="shared" si="18"/>
        <v>86.215819907699995</v>
      </c>
      <c r="AJ9" s="12">
        <f t="shared" si="19"/>
        <v>77.116397309999996</v>
      </c>
      <c r="AK9" s="12">
        <f t="shared" si="20"/>
        <v>65.559366091000001</v>
      </c>
      <c r="AL9" s="12">
        <f t="shared" si="21"/>
        <v>86.874783930000007</v>
      </c>
      <c r="AM9" s="12">
        <f t="shared" si="22"/>
        <v>90.081243950000001</v>
      </c>
      <c r="AN9" s="12">
        <f t="shared" si="23"/>
        <v>76.329828553799999</v>
      </c>
      <c r="AO9" s="12">
        <f t="shared" si="24"/>
        <v>77.798426452800001</v>
      </c>
      <c r="AP9" s="12">
        <f t="shared" si="25"/>
        <v>65.220852734499999</v>
      </c>
      <c r="AQ9" s="12">
        <f t="shared" si="26"/>
        <v>65.961441899299999</v>
      </c>
      <c r="AR9" s="12">
        <f t="shared" si="27"/>
        <v>72.167527899899994</v>
      </c>
      <c r="AS9" s="12">
        <f t="shared" si="28"/>
        <v>82.456066269100006</v>
      </c>
      <c r="AT9" s="12">
        <f t="shared" si="29"/>
        <v>77.390742941599996</v>
      </c>
    </row>
    <row r="10" spans="1:46" ht="15.75" customHeight="1">
      <c r="A10" s="201"/>
      <c r="B10" s="183"/>
      <c r="C10" s="33">
        <v>3</v>
      </c>
      <c r="D10" s="60">
        <v>84.555158036999998</v>
      </c>
      <c r="E10" s="60">
        <v>70.220463022999994</v>
      </c>
      <c r="F10" s="61">
        <v>138.38046077223788</v>
      </c>
      <c r="G10" s="60">
        <v>-4.9276620228999999</v>
      </c>
      <c r="H10" s="60">
        <v>5.3422617988000001</v>
      </c>
      <c r="I10" s="60">
        <v>-3.8910582065999999</v>
      </c>
      <c r="J10" s="62">
        <v>-0.90605664249999984</v>
      </c>
      <c r="K10" s="48"/>
      <c r="L10" s="185"/>
      <c r="M10" s="190"/>
      <c r="N10" s="190"/>
      <c r="O10" s="190"/>
      <c r="P10" s="191"/>
      <c r="Q10" s="156"/>
      <c r="R10" s="14">
        <f t="shared" si="1"/>
        <v>70.220463022999994</v>
      </c>
      <c r="S10" s="12">
        <f t="shared" si="2"/>
        <v>84.325988252100004</v>
      </c>
      <c r="T10" s="12">
        <f t="shared" si="3"/>
        <v>66.321574710899995</v>
      </c>
      <c r="U10" s="12">
        <f t="shared" si="4"/>
        <v>84.553885367700005</v>
      </c>
      <c r="V10" s="12">
        <f t="shared" si="5"/>
        <v>73.692255038400006</v>
      </c>
      <c r="W10" s="12">
        <f t="shared" si="6"/>
        <v>75.853308497699999</v>
      </c>
      <c r="X10" s="12">
        <f t="shared" si="7"/>
        <v>78.140116498500007</v>
      </c>
      <c r="Y10" s="12">
        <f t="shared" si="8"/>
        <v>77.500277659299996</v>
      </c>
      <c r="Z10" s="12">
        <f t="shared" si="9"/>
        <v>79.658083125600001</v>
      </c>
      <c r="AA10" s="12">
        <f t="shared" si="10"/>
        <v>63.834616372100001</v>
      </c>
      <c r="AB10" s="12">
        <f t="shared" si="11"/>
        <v>68.099289515000009</v>
      </c>
      <c r="AC10" s="12">
        <f t="shared" si="12"/>
        <v>68.026323273599999</v>
      </c>
      <c r="AD10" s="12">
        <f t="shared" si="13"/>
        <v>85.349676332499996</v>
      </c>
      <c r="AE10" s="12">
        <f t="shared" si="14"/>
        <v>73.866068132500004</v>
      </c>
      <c r="AF10" s="12">
        <f t="shared" si="15"/>
        <v>65.865232836999994</v>
      </c>
      <c r="AG10" s="12">
        <f t="shared" si="16"/>
        <v>63.8426364177</v>
      </c>
      <c r="AH10" s="12">
        <f t="shared" si="17"/>
        <v>74.491872266000001</v>
      </c>
      <c r="AI10" s="12">
        <f t="shared" si="18"/>
        <v>84.130239228899995</v>
      </c>
      <c r="AJ10" s="12">
        <f t="shared" si="19"/>
        <v>71.651899549999996</v>
      </c>
      <c r="AK10" s="12">
        <f t="shared" si="20"/>
        <v>76.108949529399993</v>
      </c>
      <c r="AL10" s="12">
        <f t="shared" si="21"/>
        <v>78.907882970000003</v>
      </c>
      <c r="AM10" s="12">
        <f t="shared" si="22"/>
        <v>87.656112848000006</v>
      </c>
      <c r="AN10" s="12">
        <f t="shared" si="23"/>
        <v>81.071524286699997</v>
      </c>
      <c r="AO10" s="12">
        <f t="shared" si="24"/>
        <v>74.308632887100003</v>
      </c>
      <c r="AP10" s="12">
        <f t="shared" si="25"/>
        <v>83.448058658299999</v>
      </c>
      <c r="AQ10" s="12">
        <f t="shared" si="26"/>
        <v>67.415608774899994</v>
      </c>
      <c r="AR10" s="12">
        <f t="shared" si="27"/>
        <v>74.137729393900003</v>
      </c>
      <c r="AS10" s="12">
        <f t="shared" si="28"/>
        <v>86.761028272900006</v>
      </c>
      <c r="AT10" s="12">
        <f t="shared" si="29"/>
        <v>79.158855467699993</v>
      </c>
    </row>
    <row r="11" spans="1:46" ht="15.75" customHeight="1">
      <c r="A11" s="201"/>
      <c r="B11" s="183"/>
      <c r="C11" s="38">
        <v>4</v>
      </c>
      <c r="D11" s="57">
        <v>85.038127314099995</v>
      </c>
      <c r="E11" s="57">
        <v>70.019981271299997</v>
      </c>
      <c r="F11" s="58">
        <v>152.9860517483379</v>
      </c>
      <c r="G11" s="57">
        <v>-2.7014955218000001</v>
      </c>
      <c r="H11" s="57">
        <v>-2.8099362508999999</v>
      </c>
      <c r="I11" s="57">
        <v>-3.7743258476000001</v>
      </c>
      <c r="J11" s="59">
        <v>8.4969358443999994</v>
      </c>
      <c r="K11" s="48"/>
      <c r="L11" s="185">
        <f t="shared" ref="L11" si="40">AVERAGE(D11:D13)</f>
        <v>86.401317789499998</v>
      </c>
      <c r="M11" s="190">
        <f t="shared" ref="M11" si="41">AVERAGE(G11:G13)</f>
        <v>-2.1376242457000001</v>
      </c>
      <c r="N11" s="190">
        <f t="shared" ref="N11" si="42">AVERAGE(H11:H13)</f>
        <v>-1.4224094353333332</v>
      </c>
      <c r="O11" s="190">
        <f t="shared" ref="O11" si="43">AVERAGE(I11:I13)</f>
        <v>-4.0849530697000001</v>
      </c>
      <c r="P11" s="191">
        <f t="shared" ref="P11" si="44">AVERAGE(J11:J13)</f>
        <v>5.6245204607666652</v>
      </c>
      <c r="Q11" s="156"/>
      <c r="R11" s="14">
        <f t="shared" si="1"/>
        <v>70.019981271299997</v>
      </c>
      <c r="S11" s="12">
        <f t="shared" si="2"/>
        <v>81.169252878699993</v>
      </c>
      <c r="T11" s="12">
        <f t="shared" si="3"/>
        <v>72.590288000499996</v>
      </c>
      <c r="U11" s="12">
        <f t="shared" si="4"/>
        <v>87.018572508600002</v>
      </c>
      <c r="V11" s="12">
        <f t="shared" si="5"/>
        <v>72.022234792399999</v>
      </c>
      <c r="W11" s="12">
        <f t="shared" si="6"/>
        <v>78.389920581300004</v>
      </c>
      <c r="X11" s="12">
        <f t="shared" si="7"/>
        <v>77.974679823200006</v>
      </c>
      <c r="Y11" s="12">
        <f t="shared" si="8"/>
        <v>73.718172739400003</v>
      </c>
      <c r="Z11" s="12">
        <f t="shared" si="9"/>
        <v>84.512940407299993</v>
      </c>
      <c r="AA11" s="12">
        <f t="shared" si="10"/>
        <v>66.262398872399999</v>
      </c>
      <c r="AB11" s="12">
        <f t="shared" si="11"/>
        <v>74.226303483899997</v>
      </c>
      <c r="AC11" s="12">
        <f t="shared" si="12"/>
        <v>76.1779417053</v>
      </c>
      <c r="AD11" s="12">
        <f t="shared" si="13"/>
        <v>85.250117759899993</v>
      </c>
      <c r="AE11" s="12">
        <f t="shared" si="14"/>
        <v>63.020830971300001</v>
      </c>
      <c r="AF11" s="12">
        <f t="shared" si="15"/>
        <v>69.115018014599997</v>
      </c>
      <c r="AG11" s="12">
        <f t="shared" si="16"/>
        <v>69.7064450763</v>
      </c>
      <c r="AH11" s="12">
        <f t="shared" si="17"/>
        <v>73.745750046300003</v>
      </c>
      <c r="AI11" s="12">
        <f t="shared" si="18"/>
        <v>82.194153049999997</v>
      </c>
      <c r="AJ11" s="12">
        <f t="shared" si="19"/>
        <v>82.682669430000004</v>
      </c>
      <c r="AK11" s="12">
        <f t="shared" si="20"/>
        <v>70.7735758667</v>
      </c>
      <c r="AL11" s="12">
        <f t="shared" si="21"/>
        <v>88.511588169999996</v>
      </c>
      <c r="AM11" s="12">
        <f t="shared" si="22"/>
        <v>82.996727531000005</v>
      </c>
      <c r="AN11" s="12">
        <f t="shared" si="23"/>
        <v>87.548410986999997</v>
      </c>
      <c r="AO11" s="12">
        <f t="shared" si="24"/>
        <v>74.9273632604</v>
      </c>
      <c r="AP11" s="12">
        <f t="shared" si="25"/>
        <v>69.163036707499998</v>
      </c>
      <c r="AQ11" s="12">
        <f t="shared" si="26"/>
        <v>72.205645030100001</v>
      </c>
      <c r="AR11" s="12">
        <f t="shared" si="27"/>
        <v>67.813985449599997</v>
      </c>
      <c r="AS11" s="12">
        <f t="shared" si="28"/>
        <v>82.205741844299993</v>
      </c>
      <c r="AT11" s="12">
        <f t="shared" si="29"/>
        <v>74.000009988000002</v>
      </c>
    </row>
    <row r="12" spans="1:46" ht="15.75" customHeight="1">
      <c r="A12" s="201"/>
      <c r="B12" s="183"/>
      <c r="C12" s="38">
        <v>4</v>
      </c>
      <c r="D12" s="57">
        <v>88.527884762799999</v>
      </c>
      <c r="E12" s="57">
        <v>70.405915975400006</v>
      </c>
      <c r="F12" s="58">
        <v>143.95444018183792</v>
      </c>
      <c r="G12" s="57">
        <v>2.8182967755999999</v>
      </c>
      <c r="H12" s="57">
        <v>-2.4672385182000003</v>
      </c>
      <c r="I12" s="57">
        <v>-2.3666043282000002</v>
      </c>
      <c r="J12" s="59">
        <v>3.5541152953999999</v>
      </c>
      <c r="K12" s="48"/>
      <c r="L12" s="185"/>
      <c r="M12" s="190"/>
      <c r="N12" s="190"/>
      <c r="O12" s="190"/>
      <c r="P12" s="191"/>
      <c r="Q12" s="156"/>
      <c r="R12" s="14">
        <f t="shared" si="1"/>
        <v>70.405915975400006</v>
      </c>
      <c r="S12" s="12">
        <f t="shared" si="2"/>
        <v>86.025571433099998</v>
      </c>
      <c r="T12" s="12">
        <f t="shared" si="3"/>
        <v>67.725250176299994</v>
      </c>
      <c r="U12" s="12">
        <f t="shared" si="4"/>
        <v>84.051473050200002</v>
      </c>
      <c r="V12" s="12">
        <f t="shared" si="5"/>
        <v>75.866234795599993</v>
      </c>
      <c r="W12" s="12">
        <f t="shared" si="6"/>
        <v>75.949888227299994</v>
      </c>
      <c r="X12" s="12">
        <f t="shared" si="7"/>
        <v>79.393613654099994</v>
      </c>
      <c r="Y12" s="12">
        <f t="shared" si="8"/>
        <v>69.397143560300009</v>
      </c>
      <c r="Z12" s="12">
        <f t="shared" si="9"/>
        <v>78.774260331899995</v>
      </c>
      <c r="AA12" s="12">
        <f t="shared" si="10"/>
        <v>65.194516418000006</v>
      </c>
      <c r="AB12" s="12">
        <f t="shared" si="11"/>
        <v>63.780005613999997</v>
      </c>
      <c r="AC12" s="12">
        <f t="shared" si="12"/>
        <v>69.518752227999997</v>
      </c>
      <c r="AD12" s="12">
        <f t="shared" si="13"/>
        <v>86.869331063999994</v>
      </c>
      <c r="AE12" s="12">
        <f t="shared" si="14"/>
        <v>77.240751146299999</v>
      </c>
      <c r="AF12" s="12">
        <f t="shared" si="15"/>
        <v>76.359862726900005</v>
      </c>
      <c r="AG12" s="12">
        <f t="shared" si="16"/>
        <v>68.955892527700001</v>
      </c>
      <c r="AH12" s="12">
        <f t="shared" si="17"/>
        <v>76.2549888705</v>
      </c>
      <c r="AI12" s="12">
        <f t="shared" si="18"/>
        <v>81.096675785499997</v>
      </c>
      <c r="AJ12" s="12">
        <f t="shared" si="19"/>
        <v>73.189901770000006</v>
      </c>
      <c r="AK12" s="12">
        <f t="shared" si="20"/>
        <v>68.965926864799997</v>
      </c>
      <c r="AL12" s="12">
        <f t="shared" si="21"/>
        <v>82.904374509999997</v>
      </c>
      <c r="AM12" s="12">
        <f t="shared" si="22"/>
        <v>90.465532231500006</v>
      </c>
      <c r="AN12" s="12">
        <f t="shared" si="23"/>
        <v>84.040520398200002</v>
      </c>
      <c r="AO12" s="12">
        <f t="shared" si="24"/>
        <v>67.709677345899991</v>
      </c>
      <c r="AP12" s="12">
        <f t="shared" si="25"/>
        <v>69.032817534700001</v>
      </c>
      <c r="AQ12" s="12">
        <f t="shared" si="26"/>
        <v>68.618904613300003</v>
      </c>
      <c r="AR12" s="12">
        <f t="shared" si="27"/>
        <v>67.735961876000005</v>
      </c>
      <c r="AS12" s="12">
        <f t="shared" si="28"/>
        <v>87.789731374400006</v>
      </c>
      <c r="AT12" s="12">
        <f t="shared" si="29"/>
        <v>71.336095430200004</v>
      </c>
    </row>
    <row r="13" spans="1:46" ht="16.5" customHeight="1" thickBot="1">
      <c r="A13" s="202"/>
      <c r="B13" s="184"/>
      <c r="C13" s="39">
        <v>4</v>
      </c>
      <c r="D13" s="63">
        <v>85.637941291600001</v>
      </c>
      <c r="E13" s="63">
        <v>64.218169977400009</v>
      </c>
      <c r="F13" s="64">
        <v>153.70066048853795</v>
      </c>
      <c r="G13" s="63">
        <v>-6.5296739909000001</v>
      </c>
      <c r="H13" s="63">
        <v>1.0099464630999999</v>
      </c>
      <c r="I13" s="63">
        <v>-6.1139290332999998</v>
      </c>
      <c r="J13" s="65">
        <v>4.8225102424999999</v>
      </c>
      <c r="K13" s="48"/>
      <c r="L13" s="189"/>
      <c r="M13" s="198"/>
      <c r="N13" s="198"/>
      <c r="O13" s="198"/>
      <c r="P13" s="199"/>
      <c r="Q13" s="157"/>
      <c r="R13" s="9">
        <f t="shared" si="1"/>
        <v>64.218169977400009</v>
      </c>
      <c r="S13" s="15">
        <f t="shared" si="2"/>
        <v>78.483109859099997</v>
      </c>
      <c r="T13" s="15">
        <f t="shared" si="3"/>
        <v>77.517899696900002</v>
      </c>
      <c r="U13" s="15">
        <f t="shared" si="4"/>
        <v>79.598546007600007</v>
      </c>
      <c r="V13" s="15">
        <f t="shared" si="5"/>
        <v>72.308131343400007</v>
      </c>
      <c r="W13" s="15">
        <f t="shared" si="6"/>
        <v>76.9552606811</v>
      </c>
      <c r="X13" s="15">
        <f t="shared" si="7"/>
        <v>77.653619778299998</v>
      </c>
      <c r="Y13" s="15">
        <f t="shared" si="8"/>
        <v>70.245235492099994</v>
      </c>
      <c r="Z13" s="15">
        <f t="shared" si="9"/>
        <v>76.514698448499999</v>
      </c>
      <c r="AA13" s="15">
        <f t="shared" si="10"/>
        <v>69.077200180099993</v>
      </c>
      <c r="AB13" s="15">
        <f t="shared" si="11"/>
        <v>67.646121421499998</v>
      </c>
      <c r="AC13" s="15">
        <f t="shared" si="12"/>
        <v>79.268097398500004</v>
      </c>
      <c r="AD13" s="15">
        <f t="shared" si="13"/>
        <v>82.409292443599995</v>
      </c>
      <c r="AE13" s="15">
        <f t="shared" si="14"/>
        <v>73.659486896100006</v>
      </c>
      <c r="AF13" s="15">
        <f t="shared" si="15"/>
        <v>70.042314609200005</v>
      </c>
      <c r="AG13" s="15">
        <f t="shared" si="16"/>
        <v>61.208200573100001</v>
      </c>
      <c r="AH13" s="15">
        <f t="shared" si="17"/>
        <v>73.894207572900001</v>
      </c>
      <c r="AI13" s="15">
        <f t="shared" si="18"/>
        <v>74.683737009799998</v>
      </c>
      <c r="AJ13" s="15">
        <f t="shared" si="19"/>
        <v>77.877153829999997</v>
      </c>
      <c r="AK13" s="15">
        <f t="shared" si="20"/>
        <v>71.427551712600007</v>
      </c>
      <c r="AL13" s="15">
        <f t="shared" si="21"/>
        <v>85.516749039999993</v>
      </c>
      <c r="AM13" s="15">
        <f t="shared" si="22"/>
        <v>77.711656499100002</v>
      </c>
      <c r="AN13" s="15">
        <f t="shared" si="23"/>
        <v>82.617803963599997</v>
      </c>
      <c r="AO13" s="15">
        <f t="shared" si="24"/>
        <v>71.525731738800005</v>
      </c>
      <c r="AP13" s="15">
        <f t="shared" si="25"/>
        <v>71.9991030021</v>
      </c>
      <c r="AQ13" s="15">
        <f t="shared" si="26"/>
        <v>61.454077911900001</v>
      </c>
      <c r="AR13" s="15">
        <f t="shared" si="27"/>
        <v>71.014758177399997</v>
      </c>
      <c r="AS13" s="15">
        <f t="shared" si="28"/>
        <v>82.584378970100005</v>
      </c>
      <c r="AT13" s="15">
        <f t="shared" si="29"/>
        <v>73.044965710200003</v>
      </c>
    </row>
    <row r="14" spans="1:46" ht="16.5" customHeight="1" thickBot="1">
      <c r="A14" s="200" t="str">
        <f>'XY LENS AA'!B7</f>
        <v>#03</v>
      </c>
      <c r="B14" s="182" t="str">
        <f>'XY LENS AA'!C7</f>
        <v>VSY841XN9NBG</v>
      </c>
      <c r="C14" s="40">
        <v>1</v>
      </c>
      <c r="D14" s="51">
        <v>90.928909811099999</v>
      </c>
      <c r="E14" s="51">
        <v>82.3803399536</v>
      </c>
      <c r="F14" s="52">
        <v>143.2259934001379</v>
      </c>
      <c r="G14" s="51">
        <v>10.75248242</v>
      </c>
      <c r="H14" s="51">
        <v>5.4259680320000001</v>
      </c>
      <c r="I14" s="51">
        <v>-0.46064043049999981</v>
      </c>
      <c r="J14" s="53">
        <v>2.2703409194999997</v>
      </c>
      <c r="K14" s="48"/>
      <c r="L14" s="186">
        <f t="shared" ref="L14" si="45">AVERAGE(D14:D16)</f>
        <v>91.167633950866673</v>
      </c>
      <c r="M14" s="194">
        <f t="shared" ref="M14" si="46">AVERAGE(G14:G16)</f>
        <v>4.7763897503333332</v>
      </c>
      <c r="N14" s="194">
        <f t="shared" ref="N14" si="47">AVERAGE(H14:H16)</f>
        <v>1.9379561566666668</v>
      </c>
      <c r="O14" s="194">
        <f t="shared" ref="O14" si="48">AVERAGE(I14:I16)</f>
        <v>-0.84183808170000007</v>
      </c>
      <c r="P14" s="195">
        <f t="shared" ref="P14" si="49">AVERAGE(J14:J16)</f>
        <v>1.2454380393</v>
      </c>
    </row>
    <row r="15" spans="1:46" ht="15.75" customHeight="1">
      <c r="A15" s="201"/>
      <c r="B15" s="183"/>
      <c r="C15" s="41">
        <v>1</v>
      </c>
      <c r="D15" s="54">
        <v>92.001229357900002</v>
      </c>
      <c r="E15" s="54">
        <v>85.7297801964</v>
      </c>
      <c r="F15" s="55">
        <v>142.61266250053791</v>
      </c>
      <c r="G15" s="54">
        <v>1.9242593130000001</v>
      </c>
      <c r="H15" s="54">
        <v>1.0395855520000001</v>
      </c>
      <c r="I15" s="54">
        <v>-4.2057324648000005</v>
      </c>
      <c r="J15" s="56">
        <v>3.7442960739000002</v>
      </c>
      <c r="K15" s="48"/>
      <c r="L15" s="185"/>
      <c r="M15" s="190"/>
      <c r="N15" s="190"/>
      <c r="O15" s="190"/>
      <c r="P15" s="191"/>
      <c r="Q15" s="207" t="s">
        <v>1</v>
      </c>
      <c r="R15" s="8">
        <f>D2</f>
        <v>97.954470661100004</v>
      </c>
      <c r="S15" s="3">
        <f>D14</f>
        <v>90.928909811099999</v>
      </c>
      <c r="T15" s="3">
        <f>D26</f>
        <v>91.974027146300003</v>
      </c>
      <c r="U15" s="3">
        <f>D38</f>
        <v>93.492843828299996</v>
      </c>
      <c r="V15" s="3">
        <f>D50</f>
        <v>82.583537140600001</v>
      </c>
      <c r="W15" s="3">
        <f>D62</f>
        <v>91.222858155400004</v>
      </c>
      <c r="X15" s="3">
        <f>D74</f>
        <v>94.475497797900005</v>
      </c>
      <c r="Y15" s="3">
        <f>D86</f>
        <v>91.227695555400004</v>
      </c>
      <c r="Z15" s="3">
        <f>D98</f>
        <v>91.770416342299995</v>
      </c>
      <c r="AA15" s="3">
        <f>D110</f>
        <v>82.121986300499998</v>
      </c>
      <c r="AB15" s="3">
        <f>D122</f>
        <v>87.5381626458</v>
      </c>
      <c r="AC15" s="3">
        <f>D134</f>
        <v>78.398349093899995</v>
      </c>
      <c r="AD15" s="3">
        <f>D146</f>
        <v>89.523110192299995</v>
      </c>
      <c r="AE15" s="3">
        <f>D158</f>
        <v>91.895899987999996</v>
      </c>
      <c r="AF15" s="3">
        <f>D170</f>
        <v>87.245613054299994</v>
      </c>
      <c r="AG15" s="3">
        <f>D182</f>
        <v>81.864803130599995</v>
      </c>
      <c r="AH15" s="3">
        <f>D194</f>
        <v>88.884463311700003</v>
      </c>
      <c r="AI15" s="3">
        <f>D206</f>
        <v>91.873305862300001</v>
      </c>
      <c r="AJ15" s="3">
        <f>D218</f>
        <v>95.698137799999998</v>
      </c>
      <c r="AK15" s="3">
        <f>D230</f>
        <v>88.0716245112</v>
      </c>
      <c r="AL15" s="3">
        <f>D242</f>
        <v>91.677858189999995</v>
      </c>
      <c r="AM15" s="3">
        <f>D254</f>
        <v>91.147642910200005</v>
      </c>
      <c r="AN15" s="3">
        <f>D266</f>
        <v>88.8445790711</v>
      </c>
      <c r="AO15" s="3">
        <f>D278</f>
        <v>94.746431120300002</v>
      </c>
      <c r="AP15" s="3">
        <f>D290</f>
        <v>89.234201857299993</v>
      </c>
      <c r="AQ15" s="3">
        <f>D302</f>
        <v>90.1858859405</v>
      </c>
      <c r="AR15" s="3">
        <f>D314</f>
        <v>87.964781081200002</v>
      </c>
      <c r="AS15" s="3">
        <f>D326</f>
        <v>88.248423490700006</v>
      </c>
      <c r="AT15" s="3">
        <f>D338</f>
        <v>97.1421445517</v>
      </c>
    </row>
    <row r="16" spans="1:46" ht="15.75" customHeight="1">
      <c r="A16" s="201"/>
      <c r="B16" s="183"/>
      <c r="C16" s="41">
        <v>1</v>
      </c>
      <c r="D16" s="54">
        <v>90.572762683600004</v>
      </c>
      <c r="E16" s="54">
        <v>81.087401425199999</v>
      </c>
      <c r="F16" s="55">
        <v>134.83596683173789</v>
      </c>
      <c r="G16" s="54">
        <v>1.6524275180000001</v>
      </c>
      <c r="H16" s="54">
        <v>-0.65168511400000018</v>
      </c>
      <c r="I16" s="54">
        <v>2.1408586502000002</v>
      </c>
      <c r="J16" s="56">
        <v>-2.2783228754999998</v>
      </c>
      <c r="K16" s="48"/>
      <c r="L16" s="185"/>
      <c r="M16" s="190"/>
      <c r="N16" s="190"/>
      <c r="O16" s="190"/>
      <c r="P16" s="191"/>
      <c r="Q16" s="208"/>
      <c r="R16" s="90">
        <f t="shared" ref="R16:R26" si="50">D3</f>
        <v>91.753886289700006</v>
      </c>
      <c r="S16" s="2">
        <f t="shared" ref="S16:S26" si="51">D15</f>
        <v>92.001229357900002</v>
      </c>
      <c r="T16" s="2">
        <f t="shared" ref="T16:T26" si="52">D27</f>
        <v>88.9838915797</v>
      </c>
      <c r="U16" s="2">
        <f t="shared" ref="U16:U26" si="53">D39</f>
        <v>92.796150584100005</v>
      </c>
      <c r="V16" s="2">
        <f t="shared" ref="V16:V26" si="54">D51</f>
        <v>90.094031080700006</v>
      </c>
      <c r="W16" s="2">
        <f t="shared" ref="W16:W26" si="55">D63</f>
        <v>82.623260661200007</v>
      </c>
      <c r="X16" s="2">
        <f t="shared" ref="X16:X26" si="56">D75</f>
        <v>89.328492734999998</v>
      </c>
      <c r="Y16" s="2">
        <f t="shared" ref="Y16:Y26" si="57">D87</f>
        <v>91.461969154000002</v>
      </c>
      <c r="Z16" s="2">
        <f t="shared" ref="Z16:Z26" si="58">D99</f>
        <v>94.506833157399996</v>
      </c>
      <c r="AA16" s="2">
        <f t="shared" ref="AA16:AA26" si="59">D111</f>
        <v>89.343204700900003</v>
      </c>
      <c r="AB16" s="2">
        <f t="shared" ref="AB16:AB26" si="60">D123</f>
        <v>83.792895971999997</v>
      </c>
      <c r="AC16" s="2">
        <f t="shared" ref="AC16:AC26" si="61">D135</f>
        <v>89.214347082499998</v>
      </c>
      <c r="AD16" s="2">
        <f t="shared" ref="AD16:AD26" si="62">D147</f>
        <v>92.388798680999997</v>
      </c>
      <c r="AE16" s="2">
        <f t="shared" ref="AE16:AE26" si="63">D159</f>
        <v>88.685008315900006</v>
      </c>
      <c r="AF16" s="2">
        <f t="shared" ref="AF16:AF26" si="64">D171</f>
        <v>88.883099473200005</v>
      </c>
      <c r="AG16" s="2">
        <f t="shared" ref="AG16:AG26" si="65">D183</f>
        <v>86.981453852100003</v>
      </c>
      <c r="AH16" s="2">
        <f t="shared" ref="AH16:AH26" si="66">D195</f>
        <v>88.627020531699998</v>
      </c>
      <c r="AI16" s="2">
        <f t="shared" ref="AI16:AI26" si="67">D207</f>
        <v>90.290829821299994</v>
      </c>
      <c r="AJ16" s="2">
        <f t="shared" ref="AJ16:AJ26" si="68">D219</f>
        <v>92.860955329999996</v>
      </c>
      <c r="AK16" s="2">
        <f t="shared" ref="AK16:AK26" si="69">D231</f>
        <v>86.077049281100003</v>
      </c>
      <c r="AL16" s="2">
        <f t="shared" ref="AL16:AL26" si="70">D243</f>
        <v>93.43669328</v>
      </c>
      <c r="AM16" s="2">
        <f t="shared" ref="AM16:AM26" si="71">D255</f>
        <v>97.029580308899995</v>
      </c>
      <c r="AN16" s="2">
        <f t="shared" ref="AN16:AN26" si="72">D267</f>
        <v>90.459320672999993</v>
      </c>
      <c r="AO16" s="2">
        <f t="shared" ref="AO16:AO26" si="73">D279</f>
        <v>91.050542913599998</v>
      </c>
      <c r="AP16" s="2">
        <f t="shared" ref="AP16:AP26" si="74">D291</f>
        <v>92.1346342131</v>
      </c>
      <c r="AQ16" s="2">
        <f t="shared" ref="AQ16:AQ26" si="75">D303</f>
        <v>81.745681745499994</v>
      </c>
      <c r="AR16" s="2">
        <f t="shared" ref="AR16:AR26" si="76">D315</f>
        <v>86.071713337999995</v>
      </c>
      <c r="AS16" s="2">
        <f t="shared" ref="AS16:AS26" si="77">D327</f>
        <v>93.955580898099996</v>
      </c>
      <c r="AT16" s="2">
        <f t="shared" ref="AT16:AT26" si="78">D339</f>
        <v>90.0979550303</v>
      </c>
    </row>
    <row r="17" spans="1:46" ht="15.75" customHeight="1">
      <c r="A17" s="201"/>
      <c r="B17" s="183"/>
      <c r="C17" s="38">
        <v>2</v>
      </c>
      <c r="D17" s="57">
        <v>89.422084736200006</v>
      </c>
      <c r="E17" s="57">
        <v>83.174891226900002</v>
      </c>
      <c r="F17" s="58">
        <v>150.1743761968379</v>
      </c>
      <c r="G17" s="57">
        <v>3.3646890439999999</v>
      </c>
      <c r="H17" s="57">
        <v>-5.4925603600000006</v>
      </c>
      <c r="I17" s="57">
        <v>-7.2063040733000001</v>
      </c>
      <c r="J17" s="59">
        <v>-4.1516835690000002</v>
      </c>
      <c r="K17" s="48"/>
      <c r="L17" s="185">
        <f t="shared" ref="L17" si="79">AVERAGE(D17:D19)</f>
        <v>92.978273119500003</v>
      </c>
      <c r="M17" s="190">
        <f t="shared" ref="M17" si="80">AVERAGE(G17:G19)</f>
        <v>-0.18138155566666669</v>
      </c>
      <c r="N17" s="190">
        <f t="shared" ref="N17" si="81">AVERAGE(H17:H19)</f>
        <v>-2.1122278606666671</v>
      </c>
      <c r="O17" s="190">
        <f t="shared" ref="O17" si="82">AVERAGE(I17:I19)</f>
        <v>-5.523666302333333</v>
      </c>
      <c r="P17" s="191">
        <f t="shared" ref="P17" si="83">AVERAGE(J17:J19)</f>
        <v>1.7672630150999999</v>
      </c>
      <c r="Q17" s="208"/>
      <c r="R17" s="90">
        <f t="shared" si="50"/>
        <v>90.433420212499996</v>
      </c>
      <c r="S17" s="2">
        <f t="shared" si="51"/>
        <v>90.572762683600004</v>
      </c>
      <c r="T17" s="2">
        <f t="shared" si="52"/>
        <v>89.216129463399994</v>
      </c>
      <c r="U17" s="2">
        <f t="shared" si="53"/>
        <v>92.042785639100003</v>
      </c>
      <c r="V17" s="2">
        <f t="shared" si="54"/>
        <v>90.827486618699993</v>
      </c>
      <c r="W17" s="2">
        <f t="shared" si="55"/>
        <v>88.828036528699997</v>
      </c>
      <c r="X17" s="2">
        <f t="shared" si="56"/>
        <v>90.478831718799995</v>
      </c>
      <c r="Y17" s="2">
        <f t="shared" si="57"/>
        <v>91.993253690399996</v>
      </c>
      <c r="Z17" s="2">
        <f t="shared" si="58"/>
        <v>93.837986209500002</v>
      </c>
      <c r="AA17" s="2">
        <f t="shared" si="59"/>
        <v>93.558712411100004</v>
      </c>
      <c r="AB17" s="2">
        <f t="shared" si="60"/>
        <v>87.209216325900002</v>
      </c>
      <c r="AC17" s="2">
        <f t="shared" si="61"/>
        <v>84.1154576343</v>
      </c>
      <c r="AD17" s="2">
        <f t="shared" si="62"/>
        <v>92.461723496299996</v>
      </c>
      <c r="AE17" s="2">
        <f t="shared" si="63"/>
        <v>97.369877195599997</v>
      </c>
      <c r="AF17" s="2">
        <f t="shared" si="64"/>
        <v>82.712609279099993</v>
      </c>
      <c r="AG17" s="2">
        <f t="shared" si="65"/>
        <v>85.503049023200006</v>
      </c>
      <c r="AH17" s="2">
        <f t="shared" si="66"/>
        <v>92.0246738206</v>
      </c>
      <c r="AI17" s="2">
        <f t="shared" si="67"/>
        <v>92.770095921099994</v>
      </c>
      <c r="AJ17" s="2">
        <f t="shared" si="68"/>
        <v>95.200083489999997</v>
      </c>
      <c r="AK17" s="2">
        <f t="shared" si="69"/>
        <v>86.625323601700003</v>
      </c>
      <c r="AL17" s="2">
        <f t="shared" si="70"/>
        <v>98.650748899999996</v>
      </c>
      <c r="AM17" s="2">
        <f t="shared" si="71"/>
        <v>93.663688222299996</v>
      </c>
      <c r="AN17" s="2">
        <f t="shared" si="72"/>
        <v>97.367989511800005</v>
      </c>
      <c r="AO17" s="2">
        <f t="shared" si="73"/>
        <v>97.382466941299995</v>
      </c>
      <c r="AP17" s="2">
        <f t="shared" si="74"/>
        <v>84.176280817700004</v>
      </c>
      <c r="AQ17" s="2">
        <f t="shared" si="75"/>
        <v>92.469149527499994</v>
      </c>
      <c r="AR17" s="2">
        <f t="shared" si="76"/>
        <v>89.954870813200003</v>
      </c>
      <c r="AS17" s="2">
        <f t="shared" si="77"/>
        <v>101.21626746050001</v>
      </c>
      <c r="AT17" s="2">
        <f t="shared" si="78"/>
        <v>90.552417253000002</v>
      </c>
    </row>
    <row r="18" spans="1:46" ht="15.75" customHeight="1">
      <c r="A18" s="201"/>
      <c r="B18" s="183"/>
      <c r="C18" s="38">
        <v>2</v>
      </c>
      <c r="D18" s="57">
        <v>98.214885309300001</v>
      </c>
      <c r="E18" s="57">
        <v>79.803356710599999</v>
      </c>
      <c r="F18" s="58">
        <v>137.56597609813787</v>
      </c>
      <c r="G18" s="57">
        <v>-1.4285639960000001</v>
      </c>
      <c r="H18" s="57">
        <v>-1.7525664320000001</v>
      </c>
      <c r="I18" s="57">
        <v>-3.3098540305999999</v>
      </c>
      <c r="J18" s="59">
        <v>2.8341965675000003</v>
      </c>
      <c r="K18" s="48"/>
      <c r="L18" s="185"/>
      <c r="M18" s="190"/>
      <c r="N18" s="190"/>
      <c r="O18" s="190"/>
      <c r="P18" s="191"/>
      <c r="Q18" s="208"/>
      <c r="R18" s="90">
        <f t="shared" si="50"/>
        <v>88.698375302200006</v>
      </c>
      <c r="S18" s="2">
        <f t="shared" si="51"/>
        <v>89.422084736200006</v>
      </c>
      <c r="T18" s="2">
        <f t="shared" si="52"/>
        <v>93.427046522300003</v>
      </c>
      <c r="U18" s="2">
        <f t="shared" si="53"/>
        <v>95.6562543199</v>
      </c>
      <c r="V18" s="2">
        <f t="shared" si="54"/>
        <v>88.336865634399999</v>
      </c>
      <c r="W18" s="2">
        <f t="shared" si="55"/>
        <v>100.64121247280001</v>
      </c>
      <c r="X18" s="2">
        <f t="shared" si="56"/>
        <v>89.859197334499996</v>
      </c>
      <c r="Y18" s="2">
        <f t="shared" si="57"/>
        <v>92.066064701800002</v>
      </c>
      <c r="Z18" s="2">
        <f t="shared" si="58"/>
        <v>90.549738634899995</v>
      </c>
      <c r="AA18" s="2">
        <f t="shared" si="59"/>
        <v>88.211745958799995</v>
      </c>
      <c r="AB18" s="2">
        <f t="shared" si="60"/>
        <v>88.473013080300007</v>
      </c>
      <c r="AC18" s="2">
        <f t="shared" si="61"/>
        <v>87.244859559600002</v>
      </c>
      <c r="AD18" s="2">
        <f t="shared" si="62"/>
        <v>89.447610456099994</v>
      </c>
      <c r="AE18" s="2">
        <f t="shared" si="63"/>
        <v>95.430815564699998</v>
      </c>
      <c r="AF18" s="2">
        <f t="shared" si="64"/>
        <v>89.1444971409</v>
      </c>
      <c r="AG18" s="2">
        <f t="shared" si="65"/>
        <v>85.3616297218</v>
      </c>
      <c r="AH18" s="2">
        <f t="shared" si="66"/>
        <v>86.458562703200002</v>
      </c>
      <c r="AI18" s="2">
        <f t="shared" si="67"/>
        <v>88.4170998357</v>
      </c>
      <c r="AJ18" s="2">
        <f t="shared" si="68"/>
        <v>82.186064860000002</v>
      </c>
      <c r="AK18" s="2">
        <f t="shared" si="69"/>
        <v>85.7567540286</v>
      </c>
      <c r="AL18" s="2">
        <f t="shared" si="70"/>
        <v>96.929472599999997</v>
      </c>
      <c r="AM18" s="2">
        <f t="shared" si="71"/>
        <v>95.7770056767</v>
      </c>
      <c r="AN18" s="2">
        <f t="shared" si="72"/>
        <v>85.562474082899996</v>
      </c>
      <c r="AO18" s="2">
        <f t="shared" si="73"/>
        <v>97.934243945399999</v>
      </c>
      <c r="AP18" s="2">
        <f t="shared" si="74"/>
        <v>94.908385764599998</v>
      </c>
      <c r="AQ18" s="2">
        <f t="shared" si="75"/>
        <v>87.296323421699995</v>
      </c>
      <c r="AR18" s="2">
        <f t="shared" si="76"/>
        <v>85.461377982000002</v>
      </c>
      <c r="AS18" s="2">
        <f t="shared" si="77"/>
        <v>94.730746459200006</v>
      </c>
      <c r="AT18" s="2">
        <f t="shared" si="78"/>
        <v>88.640068107399998</v>
      </c>
    </row>
    <row r="19" spans="1:46" ht="15.75" customHeight="1">
      <c r="A19" s="201"/>
      <c r="B19" s="183"/>
      <c r="C19" s="38">
        <v>2</v>
      </c>
      <c r="D19" s="57">
        <v>91.297849313</v>
      </c>
      <c r="E19" s="57">
        <v>77.617955424900003</v>
      </c>
      <c r="F19" s="58">
        <v>145.94646470163786</v>
      </c>
      <c r="G19" s="57">
        <v>-2.4802697149999999</v>
      </c>
      <c r="H19" s="57">
        <v>0.90844321000000017</v>
      </c>
      <c r="I19" s="57">
        <v>-6.0548408030999994</v>
      </c>
      <c r="J19" s="59">
        <v>6.6192760467999996</v>
      </c>
      <c r="K19" s="48"/>
      <c r="L19" s="185"/>
      <c r="M19" s="190"/>
      <c r="N19" s="190"/>
      <c r="O19" s="190"/>
      <c r="P19" s="191"/>
      <c r="Q19" s="208"/>
      <c r="R19" s="90">
        <f t="shared" si="50"/>
        <v>90.287535102600003</v>
      </c>
      <c r="S19" s="2">
        <f t="shared" si="51"/>
        <v>98.214885309300001</v>
      </c>
      <c r="T19" s="2">
        <f t="shared" si="52"/>
        <v>91.345914867900007</v>
      </c>
      <c r="U19" s="2">
        <f t="shared" si="53"/>
        <v>85.935503289500005</v>
      </c>
      <c r="V19" s="2">
        <f t="shared" si="54"/>
        <v>94.506358906499997</v>
      </c>
      <c r="W19" s="2">
        <f t="shared" si="55"/>
        <v>88.834682018600006</v>
      </c>
      <c r="X19" s="2">
        <f t="shared" si="56"/>
        <v>91.236199829100002</v>
      </c>
      <c r="Y19" s="2">
        <f t="shared" si="57"/>
        <v>92.753677234099996</v>
      </c>
      <c r="Z19" s="2">
        <f t="shared" si="58"/>
        <v>88.939888976600002</v>
      </c>
      <c r="AA19" s="2">
        <f t="shared" si="59"/>
        <v>84.692595787399995</v>
      </c>
      <c r="AB19" s="2">
        <f t="shared" si="60"/>
        <v>84.681490714899994</v>
      </c>
      <c r="AC19" s="2">
        <f t="shared" si="61"/>
        <v>83.903045011499998</v>
      </c>
      <c r="AD19" s="2">
        <f t="shared" si="62"/>
        <v>90.114595542199993</v>
      </c>
      <c r="AE19" s="2">
        <f t="shared" si="63"/>
        <v>89.545704951800005</v>
      </c>
      <c r="AF19" s="2">
        <f t="shared" si="64"/>
        <v>90.180425274599997</v>
      </c>
      <c r="AG19" s="2">
        <f t="shared" si="65"/>
        <v>85.593233144899997</v>
      </c>
      <c r="AH19" s="2">
        <f t="shared" si="66"/>
        <v>87.580517096899996</v>
      </c>
      <c r="AI19" s="2">
        <f t="shared" si="67"/>
        <v>91.013713721000002</v>
      </c>
      <c r="AJ19" s="2">
        <f t="shared" si="68"/>
        <v>96.344687350000001</v>
      </c>
      <c r="AK19" s="2">
        <f t="shared" si="69"/>
        <v>81.8034691326</v>
      </c>
      <c r="AL19" s="2">
        <f t="shared" si="70"/>
        <v>89.129083969999996</v>
      </c>
      <c r="AM19" s="2">
        <f t="shared" si="71"/>
        <v>91.189510319600004</v>
      </c>
      <c r="AN19" s="2">
        <f t="shared" si="72"/>
        <v>78.533305009100005</v>
      </c>
      <c r="AO19" s="2">
        <f t="shared" si="73"/>
        <v>97.073612332400003</v>
      </c>
      <c r="AP19" s="2">
        <f t="shared" si="74"/>
        <v>98.410268629800001</v>
      </c>
      <c r="AQ19" s="2">
        <f t="shared" si="75"/>
        <v>88.186990721000001</v>
      </c>
      <c r="AR19" s="2">
        <f t="shared" si="76"/>
        <v>92.593460027600003</v>
      </c>
      <c r="AS19" s="2">
        <f t="shared" si="77"/>
        <v>97.679910452300007</v>
      </c>
      <c r="AT19" s="2">
        <f t="shared" si="78"/>
        <v>94.988742999699994</v>
      </c>
    </row>
    <row r="20" spans="1:46" ht="15.75" customHeight="1">
      <c r="A20" s="201"/>
      <c r="B20" s="183"/>
      <c r="C20" s="33">
        <v>3</v>
      </c>
      <c r="D20" s="60">
        <v>97.001748584599994</v>
      </c>
      <c r="E20" s="60">
        <v>89.765795841900001</v>
      </c>
      <c r="F20" s="61">
        <v>156.92121346063789</v>
      </c>
      <c r="G20" s="60">
        <v>-2.5054728759999998</v>
      </c>
      <c r="H20" s="60">
        <v>-1.5327819439999999</v>
      </c>
      <c r="I20" s="60">
        <v>5.4228572844999992</v>
      </c>
      <c r="J20" s="62">
        <v>6.7493858336999999</v>
      </c>
      <c r="K20" s="48"/>
      <c r="L20" s="185">
        <f t="shared" ref="L20" si="84">AVERAGE(D20:D22)</f>
        <v>94.944226489066679</v>
      </c>
      <c r="M20" s="190">
        <f t="shared" ref="M20" si="85">AVERAGE(G20:G22)</f>
        <v>-4.0912553214333327</v>
      </c>
      <c r="N20" s="190">
        <f t="shared" ref="N20" si="86">AVERAGE(H20:H22)</f>
        <v>-1.8078882230333333</v>
      </c>
      <c r="O20" s="190">
        <f t="shared" ref="O20" si="87">AVERAGE(I20:I22)</f>
        <v>2.7899481455333333</v>
      </c>
      <c r="P20" s="191">
        <f t="shared" ref="P20" si="88">AVERAGE(J20:J22)</f>
        <v>5.1118543942666665</v>
      </c>
      <c r="Q20" s="208"/>
      <c r="R20" s="90">
        <f t="shared" si="50"/>
        <v>86.165043971900005</v>
      </c>
      <c r="S20" s="2">
        <f t="shared" si="51"/>
        <v>91.297849313</v>
      </c>
      <c r="T20" s="2">
        <f t="shared" si="52"/>
        <v>95.963891149600002</v>
      </c>
      <c r="U20" s="2">
        <f t="shared" si="53"/>
        <v>91.460966380499997</v>
      </c>
      <c r="V20" s="2">
        <f t="shared" si="54"/>
        <v>87.711985322800004</v>
      </c>
      <c r="W20" s="2">
        <f t="shared" si="55"/>
        <v>83.6164755219</v>
      </c>
      <c r="X20" s="2">
        <f t="shared" si="56"/>
        <v>91.560703762299994</v>
      </c>
      <c r="Y20" s="2">
        <f t="shared" si="57"/>
        <v>89.198469755100007</v>
      </c>
      <c r="Z20" s="2">
        <f t="shared" si="58"/>
        <v>98.779982089900003</v>
      </c>
      <c r="AA20" s="2">
        <f t="shared" si="59"/>
        <v>81.667657149899995</v>
      </c>
      <c r="AB20" s="2">
        <f t="shared" si="60"/>
        <v>87.732304559499994</v>
      </c>
      <c r="AC20" s="2">
        <f t="shared" si="61"/>
        <v>91.097691987399998</v>
      </c>
      <c r="AD20" s="2">
        <f t="shared" si="62"/>
        <v>91.833885001799999</v>
      </c>
      <c r="AE20" s="2">
        <f t="shared" si="63"/>
        <v>93.645759933099995</v>
      </c>
      <c r="AF20" s="2">
        <f t="shared" si="64"/>
        <v>92.520477442399994</v>
      </c>
      <c r="AG20" s="2">
        <f t="shared" si="65"/>
        <v>93.216477784299997</v>
      </c>
      <c r="AH20" s="2">
        <f t="shared" si="66"/>
        <v>85.795944267099998</v>
      </c>
      <c r="AI20" s="2">
        <f t="shared" si="67"/>
        <v>87.783153364900002</v>
      </c>
      <c r="AJ20" s="2">
        <f t="shared" si="68"/>
        <v>97.358294939999993</v>
      </c>
      <c r="AK20" s="2">
        <f t="shared" si="69"/>
        <v>87.679995777100004</v>
      </c>
      <c r="AL20" s="2">
        <f t="shared" si="70"/>
        <v>93.371803439999994</v>
      </c>
      <c r="AM20" s="2">
        <f t="shared" si="71"/>
        <v>90.994457850800003</v>
      </c>
      <c r="AN20" s="2">
        <f t="shared" si="72"/>
        <v>88.044323538699999</v>
      </c>
      <c r="AO20" s="2">
        <f t="shared" si="73"/>
        <v>91.767230672099998</v>
      </c>
      <c r="AP20" s="2">
        <f t="shared" si="74"/>
        <v>92.490511110100002</v>
      </c>
      <c r="AQ20" s="2">
        <f t="shared" si="75"/>
        <v>79.811892710699993</v>
      </c>
      <c r="AR20" s="2">
        <f t="shared" si="76"/>
        <v>97.361429224700004</v>
      </c>
      <c r="AS20" s="2">
        <f t="shared" si="77"/>
        <v>93.533611600599997</v>
      </c>
      <c r="AT20" s="2">
        <f t="shared" si="78"/>
        <v>86.726371587399996</v>
      </c>
    </row>
    <row r="21" spans="1:46" ht="15.75" customHeight="1">
      <c r="A21" s="201"/>
      <c r="B21" s="183"/>
      <c r="C21" s="33">
        <v>3</v>
      </c>
      <c r="D21" s="60">
        <v>97.0558102623</v>
      </c>
      <c r="E21" s="60">
        <v>85.637174249699996</v>
      </c>
      <c r="F21" s="61">
        <v>134.6540387189379</v>
      </c>
      <c r="G21" s="60">
        <v>-7.0101892081999999</v>
      </c>
      <c r="H21" s="60">
        <v>-0.82765019130000006</v>
      </c>
      <c r="I21" s="60">
        <v>1.6571712494000002</v>
      </c>
      <c r="J21" s="62">
        <v>9.0175371169999998</v>
      </c>
      <c r="K21" s="48"/>
      <c r="L21" s="185"/>
      <c r="M21" s="190"/>
      <c r="N21" s="190"/>
      <c r="O21" s="190"/>
      <c r="P21" s="191"/>
      <c r="Q21" s="208"/>
      <c r="R21" s="90">
        <f t="shared" si="50"/>
        <v>84.848062345599999</v>
      </c>
      <c r="S21" s="2">
        <f t="shared" si="51"/>
        <v>97.001748584599994</v>
      </c>
      <c r="T21" s="2">
        <f t="shared" si="52"/>
        <v>94.883306157500002</v>
      </c>
      <c r="U21" s="2">
        <f t="shared" si="53"/>
        <v>79.191389491799995</v>
      </c>
      <c r="V21" s="2">
        <f t="shared" si="54"/>
        <v>94.135265665299997</v>
      </c>
      <c r="W21" s="2">
        <f t="shared" si="55"/>
        <v>104.2322228994</v>
      </c>
      <c r="X21" s="2">
        <f t="shared" si="56"/>
        <v>91.083112041500002</v>
      </c>
      <c r="Y21" s="2">
        <f t="shared" si="57"/>
        <v>91.710071438400007</v>
      </c>
      <c r="Z21" s="2">
        <f t="shared" si="58"/>
        <v>92.4013266738</v>
      </c>
      <c r="AA21" s="2">
        <f t="shared" si="59"/>
        <v>80.249642198900005</v>
      </c>
      <c r="AB21" s="2">
        <f t="shared" si="60"/>
        <v>98.956753015199993</v>
      </c>
      <c r="AC21" s="2">
        <f t="shared" si="61"/>
        <v>87.974563422299994</v>
      </c>
      <c r="AD21" s="2">
        <f t="shared" si="62"/>
        <v>92.567421103399994</v>
      </c>
      <c r="AE21" s="2">
        <f t="shared" si="63"/>
        <v>88.775991528899993</v>
      </c>
      <c r="AF21" s="2">
        <f t="shared" si="64"/>
        <v>88.734587394399995</v>
      </c>
      <c r="AG21" s="2">
        <f t="shared" si="65"/>
        <v>91.264318849700004</v>
      </c>
      <c r="AH21" s="2">
        <f t="shared" si="66"/>
        <v>78.222906134400006</v>
      </c>
      <c r="AI21" s="2">
        <f t="shared" si="67"/>
        <v>92.913711269399997</v>
      </c>
      <c r="AJ21" s="2">
        <f t="shared" si="68"/>
        <v>97.90370953</v>
      </c>
      <c r="AK21" s="2">
        <f t="shared" si="69"/>
        <v>83.602571908200005</v>
      </c>
      <c r="AL21" s="2">
        <f t="shared" si="70"/>
        <v>91.488357230000005</v>
      </c>
      <c r="AM21" s="2">
        <f t="shared" si="71"/>
        <v>95.188927236699996</v>
      </c>
      <c r="AN21" s="2">
        <f t="shared" si="72"/>
        <v>91.742127592700001</v>
      </c>
      <c r="AO21" s="2">
        <f t="shared" si="73"/>
        <v>101.77988674380001</v>
      </c>
      <c r="AP21" s="2">
        <f t="shared" si="74"/>
        <v>95.786165442799998</v>
      </c>
      <c r="AQ21" s="2">
        <f t="shared" si="75"/>
        <v>100.9945491599</v>
      </c>
      <c r="AR21" s="2">
        <f t="shared" si="76"/>
        <v>93.920504816399998</v>
      </c>
      <c r="AS21" s="2">
        <f t="shared" si="77"/>
        <v>97.619381901799997</v>
      </c>
      <c r="AT21" s="2">
        <f t="shared" si="78"/>
        <v>88.167988987399994</v>
      </c>
    </row>
    <row r="22" spans="1:46" ht="15.75" customHeight="1">
      <c r="A22" s="201"/>
      <c r="B22" s="183"/>
      <c r="C22" s="33">
        <v>3</v>
      </c>
      <c r="D22" s="60">
        <v>90.775120620300001</v>
      </c>
      <c r="E22" s="60">
        <v>84.325988252100004</v>
      </c>
      <c r="F22" s="61">
        <v>145.24713530103787</v>
      </c>
      <c r="G22" s="60">
        <v>-2.7581038801000002</v>
      </c>
      <c r="H22" s="60">
        <v>-3.0632325337999999</v>
      </c>
      <c r="I22" s="60">
        <v>1.2898159027</v>
      </c>
      <c r="J22" s="62">
        <v>-0.43135976790000008</v>
      </c>
      <c r="K22" s="48"/>
      <c r="L22" s="185"/>
      <c r="M22" s="190"/>
      <c r="N22" s="190"/>
      <c r="O22" s="190"/>
      <c r="P22" s="191"/>
      <c r="Q22" s="208"/>
      <c r="R22" s="90">
        <f t="shared" si="50"/>
        <v>94.101714777200002</v>
      </c>
      <c r="S22" s="2">
        <f t="shared" si="51"/>
        <v>97.0558102623</v>
      </c>
      <c r="T22" s="2">
        <f t="shared" si="52"/>
        <v>88.179580902300003</v>
      </c>
      <c r="U22" s="2">
        <f t="shared" si="53"/>
        <v>89.226607282100005</v>
      </c>
      <c r="V22" s="2">
        <f t="shared" si="54"/>
        <v>93.419029058299998</v>
      </c>
      <c r="W22" s="2">
        <f t="shared" si="55"/>
        <v>95.185077094799993</v>
      </c>
      <c r="X22" s="2">
        <f t="shared" si="56"/>
        <v>89.159366930499999</v>
      </c>
      <c r="Y22" s="2">
        <f t="shared" si="57"/>
        <v>85.570453554799997</v>
      </c>
      <c r="Z22" s="2">
        <f t="shared" si="58"/>
        <v>91.895584776099994</v>
      </c>
      <c r="AA22" s="2">
        <f t="shared" si="59"/>
        <v>101.1372430242</v>
      </c>
      <c r="AB22" s="2">
        <f t="shared" si="60"/>
        <v>94.455125734099994</v>
      </c>
      <c r="AC22" s="2">
        <f t="shared" si="61"/>
        <v>89.457430101300005</v>
      </c>
      <c r="AD22" s="2">
        <f t="shared" si="62"/>
        <v>94.783823718099995</v>
      </c>
      <c r="AE22" s="2">
        <f t="shared" si="63"/>
        <v>95.149721386300001</v>
      </c>
      <c r="AF22" s="2">
        <f t="shared" si="64"/>
        <v>87.849147527400007</v>
      </c>
      <c r="AG22" s="2">
        <f t="shared" si="65"/>
        <v>85.767453364999994</v>
      </c>
      <c r="AH22" s="2">
        <f t="shared" si="66"/>
        <v>93.164213360399998</v>
      </c>
      <c r="AI22" s="2">
        <f t="shared" si="67"/>
        <v>93.632544457799995</v>
      </c>
      <c r="AJ22" s="2">
        <f t="shared" si="68"/>
        <v>96.452380570000003</v>
      </c>
      <c r="AK22" s="2">
        <f t="shared" si="69"/>
        <v>87.469418647799998</v>
      </c>
      <c r="AL22" s="2">
        <f t="shared" si="70"/>
        <v>96.826012430000006</v>
      </c>
      <c r="AM22" s="2">
        <f t="shared" si="71"/>
        <v>98.680141900699994</v>
      </c>
      <c r="AN22" s="2">
        <f t="shared" si="72"/>
        <v>87.087811652499994</v>
      </c>
      <c r="AO22" s="2">
        <f t="shared" si="73"/>
        <v>97.319994226399999</v>
      </c>
      <c r="AP22" s="2">
        <f t="shared" si="74"/>
        <v>86.988628566900005</v>
      </c>
      <c r="AQ22" s="2">
        <f t="shared" si="75"/>
        <v>87.873136516000002</v>
      </c>
      <c r="AR22" s="2">
        <f t="shared" si="76"/>
        <v>92.059823755400004</v>
      </c>
      <c r="AS22" s="2">
        <f t="shared" si="77"/>
        <v>91.047442016000005</v>
      </c>
      <c r="AT22" s="2">
        <f t="shared" si="78"/>
        <v>94.108237904399999</v>
      </c>
    </row>
    <row r="23" spans="1:46" ht="15.75" customHeight="1">
      <c r="A23" s="201"/>
      <c r="B23" s="183"/>
      <c r="C23" s="38">
        <v>4</v>
      </c>
      <c r="D23" s="57">
        <v>93.9161590657</v>
      </c>
      <c r="E23" s="57">
        <v>81.169252878699993</v>
      </c>
      <c r="F23" s="58">
        <v>144.24221234423788</v>
      </c>
      <c r="G23" s="57">
        <v>0.250196682</v>
      </c>
      <c r="H23" s="57">
        <v>2.1961417889999999</v>
      </c>
      <c r="I23" s="57">
        <v>4.3542537688999996</v>
      </c>
      <c r="J23" s="59">
        <v>2.3068561554000002</v>
      </c>
      <c r="K23" s="48"/>
      <c r="L23" s="185">
        <f t="shared" ref="L23" si="89">AVERAGE(D23:D25)</f>
        <v>91.386593088799998</v>
      </c>
      <c r="M23" s="190">
        <f t="shared" ref="M23" si="90">AVERAGE(G23:G25)</f>
        <v>1.4306983507666666</v>
      </c>
      <c r="N23" s="190">
        <f t="shared" ref="N23" si="91">AVERAGE(H23:H25)</f>
        <v>-1.8045344066666729E-2</v>
      </c>
      <c r="O23" s="190">
        <f t="shared" ref="O23" si="92">AVERAGE(I23:I25)</f>
        <v>1.7832430998333333</v>
      </c>
      <c r="P23" s="191">
        <f t="shared" ref="P23" si="93">AVERAGE(J23:J25)</f>
        <v>3.1812040011333331</v>
      </c>
      <c r="Q23" s="208"/>
      <c r="R23" s="90">
        <f t="shared" si="50"/>
        <v>84.555158036999998</v>
      </c>
      <c r="S23" s="2">
        <f t="shared" si="51"/>
        <v>90.775120620300001</v>
      </c>
      <c r="T23" s="2">
        <f t="shared" si="52"/>
        <v>86.751523612</v>
      </c>
      <c r="U23" s="2">
        <f t="shared" si="53"/>
        <v>93.557913175799996</v>
      </c>
      <c r="V23" s="2">
        <f t="shared" si="54"/>
        <v>93.879772752199997</v>
      </c>
      <c r="W23" s="2">
        <f t="shared" si="55"/>
        <v>89.684686353299995</v>
      </c>
      <c r="X23" s="2">
        <f t="shared" si="56"/>
        <v>99.765020121500001</v>
      </c>
      <c r="Y23" s="2">
        <f t="shared" si="57"/>
        <v>90.900212900699998</v>
      </c>
      <c r="Z23" s="2">
        <f t="shared" si="58"/>
        <v>92.024480825799998</v>
      </c>
      <c r="AA23" s="2">
        <f t="shared" si="59"/>
        <v>79.016498489100002</v>
      </c>
      <c r="AB23" s="2">
        <f t="shared" si="60"/>
        <v>88.415182902500007</v>
      </c>
      <c r="AC23" s="2">
        <f t="shared" si="61"/>
        <v>88.044631730199995</v>
      </c>
      <c r="AD23" s="2">
        <f t="shared" si="62"/>
        <v>90.855068432600007</v>
      </c>
      <c r="AE23" s="2">
        <f t="shared" si="63"/>
        <v>92.8910216381</v>
      </c>
      <c r="AF23" s="2">
        <f t="shared" si="64"/>
        <v>82.417422906400006</v>
      </c>
      <c r="AG23" s="2">
        <f t="shared" si="65"/>
        <v>84.075606780200005</v>
      </c>
      <c r="AH23" s="2">
        <f t="shared" si="66"/>
        <v>95.059025791300002</v>
      </c>
      <c r="AI23" s="2">
        <f t="shared" si="67"/>
        <v>91.5192155206</v>
      </c>
      <c r="AJ23" s="2">
        <f t="shared" si="68"/>
        <v>94.461259630000001</v>
      </c>
      <c r="AK23" s="2">
        <f t="shared" si="69"/>
        <v>95.872678045499995</v>
      </c>
      <c r="AL23" s="2">
        <f t="shared" si="70"/>
        <v>91.953243099999995</v>
      </c>
      <c r="AM23" s="2">
        <f t="shared" si="71"/>
        <v>95.765927459400004</v>
      </c>
      <c r="AN23" s="2">
        <f t="shared" si="72"/>
        <v>93.590312886899994</v>
      </c>
      <c r="AO23" s="2">
        <f t="shared" si="73"/>
        <v>88.191944102799994</v>
      </c>
      <c r="AP23" s="2">
        <f t="shared" si="74"/>
        <v>104.7690045307</v>
      </c>
      <c r="AQ23" s="2">
        <f t="shared" si="75"/>
        <v>84.258567145900003</v>
      </c>
      <c r="AR23" s="2">
        <f t="shared" si="76"/>
        <v>91.686282976900003</v>
      </c>
      <c r="AS23" s="2">
        <f t="shared" si="77"/>
        <v>99.590827574599999</v>
      </c>
      <c r="AT23" s="2">
        <f t="shared" si="78"/>
        <v>95.742332656800002</v>
      </c>
    </row>
    <row r="24" spans="1:46" ht="15.75" customHeight="1">
      <c r="A24" s="201"/>
      <c r="B24" s="183"/>
      <c r="C24" s="38">
        <v>4</v>
      </c>
      <c r="D24" s="57">
        <v>94.780140623500003</v>
      </c>
      <c r="E24" s="57">
        <v>86.025571433099998</v>
      </c>
      <c r="F24" s="58">
        <v>153.69051358643787</v>
      </c>
      <c r="G24" s="57">
        <v>2.1360756330999999</v>
      </c>
      <c r="H24" s="57">
        <v>0.67784299719999996</v>
      </c>
      <c r="I24" s="57">
        <v>-3.3423006535000002</v>
      </c>
      <c r="J24" s="59">
        <v>5.3821563721000008</v>
      </c>
      <c r="K24" s="48"/>
      <c r="L24" s="185"/>
      <c r="M24" s="190"/>
      <c r="N24" s="190"/>
      <c r="O24" s="190"/>
      <c r="P24" s="191"/>
      <c r="Q24" s="208"/>
      <c r="R24" s="90">
        <f t="shared" si="50"/>
        <v>85.038127314099995</v>
      </c>
      <c r="S24" s="2">
        <f t="shared" si="51"/>
        <v>93.9161590657</v>
      </c>
      <c r="T24" s="2">
        <f t="shared" si="52"/>
        <v>87.746997578800006</v>
      </c>
      <c r="U24" s="2">
        <f t="shared" si="53"/>
        <v>93.423769183800005</v>
      </c>
      <c r="V24" s="2">
        <f t="shared" si="54"/>
        <v>95.181244672399998</v>
      </c>
      <c r="W24" s="2">
        <f t="shared" si="55"/>
        <v>96.825352434699994</v>
      </c>
      <c r="X24" s="2">
        <f t="shared" si="56"/>
        <v>98.540649154799993</v>
      </c>
      <c r="Y24" s="2">
        <f t="shared" si="57"/>
        <v>94.438885458399994</v>
      </c>
      <c r="Z24" s="2">
        <f t="shared" si="58"/>
        <v>96.588262132899999</v>
      </c>
      <c r="AA24" s="2">
        <f t="shared" si="59"/>
        <v>88.568065097000002</v>
      </c>
      <c r="AB24" s="2">
        <f t="shared" si="60"/>
        <v>92.632589953600004</v>
      </c>
      <c r="AC24" s="2">
        <f t="shared" si="61"/>
        <v>92.614438704700007</v>
      </c>
      <c r="AD24" s="2">
        <f t="shared" si="62"/>
        <v>91.7550090031</v>
      </c>
      <c r="AE24" s="2">
        <f t="shared" si="63"/>
        <v>83.4619411292</v>
      </c>
      <c r="AF24" s="2">
        <f t="shared" si="64"/>
        <v>93.516616536000001</v>
      </c>
      <c r="AG24" s="2">
        <f t="shared" si="65"/>
        <v>93.0717054574</v>
      </c>
      <c r="AH24" s="2">
        <f t="shared" si="66"/>
        <v>96.715794967500003</v>
      </c>
      <c r="AI24" s="2">
        <f t="shared" si="67"/>
        <v>93.697954411200001</v>
      </c>
      <c r="AJ24" s="2">
        <f t="shared" si="68"/>
        <v>95.386546580000001</v>
      </c>
      <c r="AK24" s="2">
        <f t="shared" si="69"/>
        <v>90.116226468600004</v>
      </c>
      <c r="AL24" s="2">
        <f t="shared" si="70"/>
        <v>99.453103299999995</v>
      </c>
      <c r="AM24" s="2">
        <f t="shared" si="71"/>
        <v>90.281140262999998</v>
      </c>
      <c r="AN24" s="2">
        <f t="shared" si="72"/>
        <v>97.442359581900007</v>
      </c>
      <c r="AO24" s="2">
        <f t="shared" si="73"/>
        <v>91.453354449100004</v>
      </c>
      <c r="AP24" s="2">
        <f t="shared" si="74"/>
        <v>85.389878358499999</v>
      </c>
      <c r="AQ24" s="2">
        <f t="shared" si="75"/>
        <v>91.973124253999998</v>
      </c>
      <c r="AR24" s="2">
        <f t="shared" si="76"/>
        <v>90.928429652800006</v>
      </c>
      <c r="AS24" s="2">
        <f t="shared" si="77"/>
        <v>94.216165734900002</v>
      </c>
      <c r="AT24" s="2">
        <f t="shared" si="78"/>
        <v>90.055905184799997</v>
      </c>
    </row>
    <row r="25" spans="1:46" ht="15.75" customHeight="1" thickBot="1">
      <c r="A25" s="202"/>
      <c r="B25" s="184"/>
      <c r="C25" s="39">
        <v>4</v>
      </c>
      <c r="D25" s="63">
        <v>85.463479577200005</v>
      </c>
      <c r="E25" s="63">
        <v>78.483109859099997</v>
      </c>
      <c r="F25" s="64">
        <v>153.08798133273791</v>
      </c>
      <c r="G25" s="63">
        <v>1.9058227372000001</v>
      </c>
      <c r="H25" s="63">
        <v>-2.9281208184</v>
      </c>
      <c r="I25" s="63">
        <v>4.3377761841000009</v>
      </c>
      <c r="J25" s="65">
        <v>1.8545994758999997</v>
      </c>
      <c r="K25" s="48"/>
      <c r="L25" s="187"/>
      <c r="M25" s="192"/>
      <c r="N25" s="192"/>
      <c r="O25" s="192"/>
      <c r="P25" s="193"/>
      <c r="Q25" s="208"/>
      <c r="R25" s="90">
        <f t="shared" si="50"/>
        <v>88.527884762799999</v>
      </c>
      <c r="S25" s="2">
        <f t="shared" si="51"/>
        <v>94.780140623500003</v>
      </c>
      <c r="T25" s="2">
        <f t="shared" si="52"/>
        <v>86.832084905000002</v>
      </c>
      <c r="U25" s="2">
        <f t="shared" si="53"/>
        <v>95.317091544600004</v>
      </c>
      <c r="V25" s="2">
        <f t="shared" si="54"/>
        <v>90.018514263699998</v>
      </c>
      <c r="W25" s="2">
        <f t="shared" si="55"/>
        <v>90.705702179699998</v>
      </c>
      <c r="X25" s="2">
        <f t="shared" si="56"/>
        <v>96.000871278000005</v>
      </c>
      <c r="Y25" s="2">
        <f t="shared" si="57"/>
        <v>87.842098918100007</v>
      </c>
      <c r="Z25" s="2">
        <f t="shared" si="58"/>
        <v>91.773504747600001</v>
      </c>
      <c r="AA25" s="2">
        <f t="shared" si="59"/>
        <v>84.822849751199996</v>
      </c>
      <c r="AB25" s="2">
        <f t="shared" si="60"/>
        <v>90.1031090237</v>
      </c>
      <c r="AC25" s="2">
        <f t="shared" si="61"/>
        <v>90.163832669599998</v>
      </c>
      <c r="AD25" s="2">
        <f t="shared" si="62"/>
        <v>95.919325447999995</v>
      </c>
      <c r="AE25" s="2">
        <f t="shared" si="63"/>
        <v>94.142235538099996</v>
      </c>
      <c r="AF25" s="2">
        <f t="shared" si="64"/>
        <v>92.015533845500002</v>
      </c>
      <c r="AG25" s="2">
        <f t="shared" si="65"/>
        <v>88.473605234299995</v>
      </c>
      <c r="AH25" s="2">
        <f t="shared" si="66"/>
        <v>94.396578618600003</v>
      </c>
      <c r="AI25" s="2">
        <f t="shared" si="67"/>
        <v>90.650673789600006</v>
      </c>
      <c r="AJ25" s="2">
        <f t="shared" si="68"/>
        <v>96.736658820000002</v>
      </c>
      <c r="AK25" s="2">
        <f t="shared" si="69"/>
        <v>87.423098115000002</v>
      </c>
      <c r="AL25" s="2">
        <f t="shared" si="70"/>
        <v>91.247346609999994</v>
      </c>
      <c r="AM25" s="2">
        <f t="shared" si="71"/>
        <v>96.051101603000006</v>
      </c>
      <c r="AN25" s="2">
        <f t="shared" si="72"/>
        <v>96.579572614200003</v>
      </c>
      <c r="AO25" s="2">
        <f t="shared" si="73"/>
        <v>88.362855897000003</v>
      </c>
      <c r="AP25" s="2">
        <f t="shared" si="74"/>
        <v>86.152978912699993</v>
      </c>
      <c r="AQ25" s="2">
        <f t="shared" si="75"/>
        <v>87.228115138600003</v>
      </c>
      <c r="AR25" s="2">
        <f t="shared" si="76"/>
        <v>89.474204182600005</v>
      </c>
      <c r="AS25" s="2">
        <f t="shared" si="77"/>
        <v>96.347179128199997</v>
      </c>
      <c r="AT25" s="2">
        <f t="shared" si="78"/>
        <v>93.024125020699998</v>
      </c>
    </row>
    <row r="26" spans="1:46" ht="16.5" customHeight="1" thickBot="1">
      <c r="A26" s="200" t="str">
        <f>'XY LENS AA'!B8</f>
        <v>#04</v>
      </c>
      <c r="B26" s="179" t="str">
        <f>'XY LENS AA'!C8</f>
        <v>VSY841XN9NBF</v>
      </c>
      <c r="C26" s="40">
        <v>1</v>
      </c>
      <c r="D26" s="51">
        <v>91.974027146300003</v>
      </c>
      <c r="E26" s="51">
        <v>73.735004099700006</v>
      </c>
      <c r="F26" s="52">
        <v>155.07688645083795</v>
      </c>
      <c r="G26" s="51">
        <v>2.4869367390999999</v>
      </c>
      <c r="H26" s="51">
        <v>3.5657654736</v>
      </c>
      <c r="I26" s="51">
        <v>7.2190408707000007</v>
      </c>
      <c r="J26" s="53">
        <v>-0.72158694270000012</v>
      </c>
      <c r="K26" s="48"/>
      <c r="L26" s="186">
        <f t="shared" ref="L26" si="94">AVERAGE(D26:D28)</f>
        <v>90.058016063133323</v>
      </c>
      <c r="M26" s="194">
        <f t="shared" ref="M26" si="95">AVERAGE(G26:G28)</f>
        <v>0.9092328685333334</v>
      </c>
      <c r="N26" s="194">
        <f t="shared" ref="N26" si="96">AVERAGE(H26:H28)</f>
        <v>2.5912434897666663</v>
      </c>
      <c r="O26" s="194">
        <f t="shared" ref="O26" si="97">AVERAGE(I26:I28)</f>
        <v>5.0699127515333338</v>
      </c>
      <c r="P26" s="195">
        <f t="shared" ref="P26" si="98">AVERAGE(J26:J28)</f>
        <v>0.90764911969999995</v>
      </c>
      <c r="Q26" s="208"/>
      <c r="R26" s="91">
        <f t="shared" si="50"/>
        <v>85.637941291600001</v>
      </c>
      <c r="S26" s="6">
        <f t="shared" si="51"/>
        <v>85.463479577200005</v>
      </c>
      <c r="T26" s="6">
        <f t="shared" si="52"/>
        <v>92.839733614300002</v>
      </c>
      <c r="U26" s="6">
        <f t="shared" si="53"/>
        <v>91.0650729738</v>
      </c>
      <c r="V26" s="6">
        <f t="shared" si="54"/>
        <v>93.0145078396</v>
      </c>
      <c r="W26" s="6">
        <f t="shared" si="55"/>
        <v>94.707975216600005</v>
      </c>
      <c r="X26" s="6">
        <f t="shared" si="56"/>
        <v>95.446503387999996</v>
      </c>
      <c r="Y26" s="6">
        <f t="shared" si="57"/>
        <v>90.596786185200003</v>
      </c>
      <c r="Z26" s="6">
        <f t="shared" si="58"/>
        <v>89.107849133100004</v>
      </c>
      <c r="AA26" s="6">
        <f t="shared" si="59"/>
        <v>86.652075221499999</v>
      </c>
      <c r="AB26" s="6">
        <f t="shared" si="60"/>
        <v>86.032912039099998</v>
      </c>
      <c r="AC26" s="6">
        <f t="shared" si="61"/>
        <v>95.514255478300001</v>
      </c>
      <c r="AD26" s="6">
        <f t="shared" si="62"/>
        <v>93.922019097800003</v>
      </c>
      <c r="AE26" s="6">
        <f t="shared" si="63"/>
        <v>92.584684771100001</v>
      </c>
      <c r="AF26" s="6">
        <f t="shared" si="64"/>
        <v>88.623476580900004</v>
      </c>
      <c r="AG26" s="6">
        <f t="shared" si="65"/>
        <v>79.178915760999999</v>
      </c>
      <c r="AH26" s="6">
        <f t="shared" si="66"/>
        <v>94.045208557500004</v>
      </c>
      <c r="AI26" s="6">
        <f t="shared" si="67"/>
        <v>83.4838024047</v>
      </c>
      <c r="AJ26" s="6">
        <f t="shared" si="68"/>
        <v>94.959364070000007</v>
      </c>
      <c r="AK26" s="6">
        <f t="shared" si="69"/>
        <v>89.303562256899994</v>
      </c>
      <c r="AL26" s="6">
        <f t="shared" si="70"/>
        <v>97.313942220000001</v>
      </c>
      <c r="AM26" s="6">
        <f t="shared" si="71"/>
        <v>93.025436496200001</v>
      </c>
      <c r="AN26" s="6">
        <f t="shared" si="72"/>
        <v>92.867913540700002</v>
      </c>
      <c r="AO26" s="6">
        <f t="shared" si="73"/>
        <v>88.675233069100003</v>
      </c>
      <c r="AP26" s="6">
        <f t="shared" si="74"/>
        <v>88.245433779699994</v>
      </c>
      <c r="AQ26" s="6">
        <f t="shared" si="75"/>
        <v>84.184035116700002</v>
      </c>
      <c r="AR26" s="6">
        <f t="shared" si="76"/>
        <v>90.512301308900007</v>
      </c>
      <c r="AS26" s="6">
        <f t="shared" si="77"/>
        <v>92.721663331800002</v>
      </c>
      <c r="AT26" s="6">
        <f t="shared" si="78"/>
        <v>90.847350773000002</v>
      </c>
    </row>
    <row r="27" spans="1:46" ht="16.5" customHeight="1" thickBot="1">
      <c r="A27" s="201"/>
      <c r="B27" s="180"/>
      <c r="C27" s="41">
        <v>1</v>
      </c>
      <c r="D27" s="54">
        <v>88.9838915797</v>
      </c>
      <c r="E27" s="54">
        <v>68.536956435900009</v>
      </c>
      <c r="F27" s="55">
        <v>146.24306179213789</v>
      </c>
      <c r="G27" s="54">
        <v>2.4413456107</v>
      </c>
      <c r="H27" s="54">
        <v>1.5377007225999999</v>
      </c>
      <c r="I27" s="54">
        <v>5.1272792815999999</v>
      </c>
      <c r="J27" s="56">
        <v>1.7600092888000001</v>
      </c>
      <c r="K27" s="48"/>
      <c r="L27" s="185"/>
      <c r="M27" s="190"/>
      <c r="N27" s="190"/>
      <c r="O27" s="190"/>
      <c r="P27" s="191"/>
    </row>
    <row r="28" spans="1:46" ht="15" customHeight="1">
      <c r="A28" s="201"/>
      <c r="B28" s="180"/>
      <c r="C28" s="41">
        <v>1</v>
      </c>
      <c r="D28" s="54">
        <v>89.216129463399994</v>
      </c>
      <c r="E28" s="54">
        <v>71.149558731699997</v>
      </c>
      <c r="F28" s="55">
        <v>143.68778287853786</v>
      </c>
      <c r="G28" s="54">
        <v>-2.2005837441999998</v>
      </c>
      <c r="H28" s="54">
        <v>2.6702642730999999</v>
      </c>
      <c r="I28" s="54">
        <v>2.8634181022999998</v>
      </c>
      <c r="J28" s="56">
        <v>1.684525013</v>
      </c>
      <c r="K28" s="48"/>
      <c r="L28" s="185"/>
      <c r="M28" s="190"/>
      <c r="N28" s="190"/>
      <c r="O28" s="190"/>
      <c r="P28" s="191"/>
      <c r="Q28" s="203" t="s">
        <v>3</v>
      </c>
      <c r="R28" s="8">
        <f>F2</f>
        <v>138.97395815303793</v>
      </c>
      <c r="S28" s="3">
        <f>F14</f>
        <v>143.2259934001379</v>
      </c>
      <c r="T28" s="3">
        <f>F26</f>
        <v>155.07688645083795</v>
      </c>
      <c r="U28" s="3">
        <f>F38</f>
        <v>158.84272147473791</v>
      </c>
      <c r="V28" s="3">
        <f>F50</f>
        <v>165.12992499243791</v>
      </c>
      <c r="W28" s="3">
        <f>F62</f>
        <v>150.2657288695379</v>
      </c>
      <c r="X28" s="3">
        <f>F74</f>
        <v>152.64341516093788</v>
      </c>
      <c r="Y28" s="3">
        <f>F86</f>
        <v>146.04017829753786</v>
      </c>
      <c r="Z28" s="3">
        <f>F98</f>
        <v>141.9227513597379</v>
      </c>
      <c r="AA28" s="3">
        <f>F110</f>
        <v>156.74472300643794</v>
      </c>
      <c r="AB28" s="3">
        <f>F122</f>
        <v>131.8848558200379</v>
      </c>
      <c r="AC28" s="3">
        <f>F134</f>
        <v>158.73355579733794</v>
      </c>
      <c r="AD28" s="3">
        <f>F146</f>
        <v>142.29490904633792</v>
      </c>
      <c r="AE28" s="3">
        <f>F158</f>
        <v>165.21922342043791</v>
      </c>
      <c r="AF28" s="3">
        <f>F170</f>
        <v>154.92663618083787</v>
      </c>
      <c r="AG28" s="3">
        <f>F182</f>
        <v>162.6795257651379</v>
      </c>
      <c r="AH28" s="3">
        <f>F194</f>
        <v>138.54513147263788</v>
      </c>
      <c r="AI28" s="3">
        <f>F206</f>
        <v>149.79440651223791</v>
      </c>
      <c r="AJ28" s="3">
        <f>F218</f>
        <v>136.05043114613795</v>
      </c>
      <c r="AK28" s="3">
        <f>F230</f>
        <v>155.60075504303791</v>
      </c>
      <c r="AL28" s="3">
        <f>F242</f>
        <v>143.88796021523791</v>
      </c>
      <c r="AM28" s="3">
        <f>F254</f>
        <v>162.43988391843789</v>
      </c>
      <c r="AN28" s="3">
        <f>F266</f>
        <v>147.13603244373792</v>
      </c>
      <c r="AO28" s="3">
        <f>F278</f>
        <v>143.79854886313785</v>
      </c>
      <c r="AP28" s="3">
        <f>F290</f>
        <v>148.26701058563793</v>
      </c>
      <c r="AQ28" s="3">
        <f>F302</f>
        <v>132.02103086943794</v>
      </c>
      <c r="AR28" s="3">
        <f>F314</f>
        <v>138.55653129713789</v>
      </c>
      <c r="AS28" s="3">
        <f>F326</f>
        <v>146.63231385753789</v>
      </c>
      <c r="AT28" s="3">
        <f>F338</f>
        <v>137.88519101793793</v>
      </c>
    </row>
    <row r="29" spans="1:46" ht="15.75" customHeight="1">
      <c r="A29" s="201"/>
      <c r="B29" s="180"/>
      <c r="C29" s="38">
        <v>2</v>
      </c>
      <c r="D29" s="57">
        <v>93.427046522300003</v>
      </c>
      <c r="E29" s="57">
        <v>76.920677972999997</v>
      </c>
      <c r="F29" s="58">
        <v>131.93794767053794</v>
      </c>
      <c r="G29" s="57">
        <v>0.2262970883</v>
      </c>
      <c r="H29" s="57">
        <v>8.0127552761</v>
      </c>
      <c r="I29" s="57">
        <v>4.5134162903000004</v>
      </c>
      <c r="J29" s="59">
        <v>-2.0294386148000001</v>
      </c>
      <c r="K29" s="48"/>
      <c r="L29" s="185">
        <f t="shared" ref="L29" si="99">AVERAGE(D29:D31)</f>
        <v>93.578950846599994</v>
      </c>
      <c r="M29" s="190">
        <f t="shared" ref="M29" si="100">AVERAGE(G29:G31)</f>
        <v>2.2440576499000002</v>
      </c>
      <c r="N29" s="190">
        <f t="shared" ref="N29" si="101">AVERAGE(H29:H31)</f>
        <v>6.0710619930666674</v>
      </c>
      <c r="O29" s="190">
        <f t="shared" ref="O29" si="102">AVERAGE(I29:I31)</f>
        <v>5.1538845697999998</v>
      </c>
      <c r="P29" s="191">
        <f t="shared" ref="P29" si="103">AVERAGE(J29:J31)</f>
        <v>0.27121476333333322</v>
      </c>
      <c r="Q29" s="204"/>
      <c r="R29" s="90">
        <f t="shared" ref="R29:R38" si="104">F3</f>
        <v>148.5914853869379</v>
      </c>
      <c r="S29" s="2">
        <f t="shared" ref="S29:S39" si="105">F15</f>
        <v>142.61266250053791</v>
      </c>
      <c r="T29" s="2">
        <f t="shared" ref="T29:T39" si="106">F27</f>
        <v>146.24306179213789</v>
      </c>
      <c r="U29" s="2">
        <f t="shared" ref="U29:U39" si="107">F39</f>
        <v>149.52690136003787</v>
      </c>
      <c r="V29" s="2">
        <f t="shared" ref="V29:V39" si="108">F51</f>
        <v>162.12579042403792</v>
      </c>
      <c r="W29" s="2">
        <f t="shared" ref="W29:W39" si="109">F63</f>
        <v>166.43751562323791</v>
      </c>
      <c r="X29" s="2">
        <f t="shared" ref="X29:X39" si="110">F75</f>
        <v>159.35404703073789</v>
      </c>
      <c r="Y29" s="2">
        <f t="shared" ref="Y29:Y39" si="111">F87</f>
        <v>144.23006226383791</v>
      </c>
      <c r="Z29" s="2">
        <f t="shared" ref="Z29:Z39" si="112">F99</f>
        <v>154.39158822153786</v>
      </c>
      <c r="AA29" s="2">
        <f t="shared" ref="AA29:AA39" si="113">F111</f>
        <v>148.05660619113792</v>
      </c>
      <c r="AB29" s="2">
        <f t="shared" ref="AB29:AB39" si="114">F123</f>
        <v>118.23649786073793</v>
      </c>
      <c r="AC29" s="2">
        <f t="shared" ref="AC29:AC39" si="115">F135</f>
        <v>143.45384207493788</v>
      </c>
      <c r="AD29" s="2">
        <f t="shared" ref="AD29:AD39" si="116">F147</f>
        <v>135.24574332573786</v>
      </c>
      <c r="AE29" s="2">
        <f t="shared" ref="AE29:AE39" si="117">F159</f>
        <v>167.35962907613788</v>
      </c>
      <c r="AF29" s="2">
        <f t="shared" ref="AF29:AF39" si="118">F171</f>
        <v>157.25364729403793</v>
      </c>
      <c r="AG29" s="2">
        <f t="shared" ref="AG29:AG39" si="119">F183</f>
        <v>161.36280090693788</v>
      </c>
      <c r="AH29" s="2">
        <f t="shared" ref="AH29:AH39" si="120">F195</f>
        <v>145.1244740977379</v>
      </c>
      <c r="AI29" s="2">
        <f t="shared" ref="AI29:AI39" si="121">F207</f>
        <v>139.18036571113788</v>
      </c>
      <c r="AJ29" s="2">
        <f t="shared" ref="AJ29:AJ39" si="122">F219</f>
        <v>133.36979658963787</v>
      </c>
      <c r="AK29" s="2">
        <f t="shared" ref="AK29:AK39" si="123">F231</f>
        <v>150.13284995853792</v>
      </c>
      <c r="AL29" s="2">
        <f t="shared" ref="AL29:AL39" si="124">F243</f>
        <v>141.27683144633795</v>
      </c>
      <c r="AM29" s="2">
        <f t="shared" ref="AM29:AM39" si="125">F255</f>
        <v>146.93027062293794</v>
      </c>
      <c r="AN29" s="2">
        <f t="shared" ref="AN29:AN39" si="126">F267</f>
        <v>152.73540453923795</v>
      </c>
      <c r="AO29" s="2">
        <f t="shared" ref="AO29:AO39" si="127">F279</f>
        <v>140.63312808543793</v>
      </c>
      <c r="AP29" s="2">
        <f t="shared" ref="AP29:AP39" si="128">F291</f>
        <v>152.83640573303791</v>
      </c>
      <c r="AQ29" s="2">
        <f t="shared" ref="AQ29:AQ39" si="129">F303</f>
        <v>151.6625253644379</v>
      </c>
      <c r="AR29" s="2">
        <f t="shared" ref="AR29:AR39" si="130">F315</f>
        <v>147.00650466583789</v>
      </c>
      <c r="AS29" s="2">
        <f t="shared" ref="AS29:AS39" si="131">F327</f>
        <v>132.1916166781379</v>
      </c>
      <c r="AT29" s="2">
        <f t="shared" ref="AT29:AT39" si="132">F339</f>
        <v>145.47571840713789</v>
      </c>
    </row>
    <row r="30" spans="1:46" ht="15.75" customHeight="1">
      <c r="A30" s="201"/>
      <c r="B30" s="180"/>
      <c r="C30" s="38">
        <v>2</v>
      </c>
      <c r="D30" s="57">
        <v>91.345914867900007</v>
      </c>
      <c r="E30" s="57">
        <v>77.095116995300003</v>
      </c>
      <c r="F30" s="58">
        <v>144.77076012793793</v>
      </c>
      <c r="G30" s="57">
        <v>0.30938684230000002</v>
      </c>
      <c r="H30" s="57">
        <v>4.8677615939000001</v>
      </c>
      <c r="I30" s="57">
        <v>7.6856870650999998</v>
      </c>
      <c r="J30" s="59">
        <v>3.0424633025999999</v>
      </c>
      <c r="K30" s="48"/>
      <c r="L30" s="185"/>
      <c r="M30" s="190"/>
      <c r="N30" s="190"/>
      <c r="O30" s="190"/>
      <c r="P30" s="191"/>
      <c r="Q30" s="204"/>
      <c r="R30" s="90">
        <f t="shared" si="104"/>
        <v>143.73501274553792</v>
      </c>
      <c r="S30" s="2">
        <f t="shared" si="105"/>
        <v>134.83596683173789</v>
      </c>
      <c r="T30" s="2">
        <f t="shared" si="106"/>
        <v>143.68778287853786</v>
      </c>
      <c r="U30" s="2">
        <f t="shared" si="107"/>
        <v>151.58548804213785</v>
      </c>
      <c r="V30" s="2">
        <f t="shared" si="108"/>
        <v>163.9635527626379</v>
      </c>
      <c r="W30" s="2">
        <f t="shared" si="109"/>
        <v>145.23373483783791</v>
      </c>
      <c r="X30" s="2">
        <f t="shared" si="110"/>
        <v>153.2477330210379</v>
      </c>
      <c r="Y30" s="2">
        <f t="shared" si="111"/>
        <v>156.82645856703789</v>
      </c>
      <c r="Z30" s="2">
        <f t="shared" si="112"/>
        <v>152.06355627533793</v>
      </c>
      <c r="AA30" s="2">
        <f t="shared" si="113"/>
        <v>137.54475503183789</v>
      </c>
      <c r="AB30" s="2">
        <f t="shared" si="114"/>
        <v>130.39439498993789</v>
      </c>
      <c r="AC30" s="2">
        <f t="shared" si="115"/>
        <v>151.29419159343792</v>
      </c>
      <c r="AD30" s="2">
        <f t="shared" si="116"/>
        <v>140.28440742463789</v>
      </c>
      <c r="AE30" s="2">
        <f t="shared" si="117"/>
        <v>155.6179756424379</v>
      </c>
      <c r="AF30" s="2">
        <f t="shared" si="118"/>
        <v>153.49802254933792</v>
      </c>
      <c r="AG30" s="2">
        <f t="shared" si="119"/>
        <v>155.51086382683792</v>
      </c>
      <c r="AH30" s="2">
        <f t="shared" si="120"/>
        <v>151.66134485103788</v>
      </c>
      <c r="AI30" s="2">
        <f t="shared" si="121"/>
        <v>125.37806556693789</v>
      </c>
      <c r="AJ30" s="2">
        <f t="shared" si="122"/>
        <v>124.90989042743792</v>
      </c>
      <c r="AK30" s="2">
        <f t="shared" si="123"/>
        <v>147.61144736543787</v>
      </c>
      <c r="AL30" s="2">
        <f t="shared" si="124"/>
        <v>139.0875034674379</v>
      </c>
      <c r="AM30" s="2">
        <f t="shared" si="125"/>
        <v>137.7955850405379</v>
      </c>
      <c r="AN30" s="2">
        <f t="shared" si="126"/>
        <v>151.69272284293788</v>
      </c>
      <c r="AO30" s="2">
        <f t="shared" si="127"/>
        <v>155.88915143363795</v>
      </c>
      <c r="AP30" s="2">
        <f t="shared" si="128"/>
        <v>152.18260311023789</v>
      </c>
      <c r="AQ30" s="2">
        <f t="shared" si="129"/>
        <v>139.80307278243788</v>
      </c>
      <c r="AR30" s="2">
        <f t="shared" si="130"/>
        <v>144.99817244663791</v>
      </c>
      <c r="AS30" s="2">
        <f t="shared" si="131"/>
        <v>132.44749422213795</v>
      </c>
      <c r="AT30" s="2">
        <f t="shared" si="132"/>
        <v>146.72296780843794</v>
      </c>
    </row>
    <row r="31" spans="1:46" ht="15.75" customHeight="1">
      <c r="A31" s="201"/>
      <c r="B31" s="180"/>
      <c r="C31" s="38">
        <v>2</v>
      </c>
      <c r="D31" s="57">
        <v>95.963891149600002</v>
      </c>
      <c r="E31" s="57">
        <v>80.337110234299999</v>
      </c>
      <c r="F31" s="58">
        <v>146.42875818853793</v>
      </c>
      <c r="G31" s="57">
        <v>6.1964890191000004</v>
      </c>
      <c r="H31" s="57">
        <v>5.3326691092000003</v>
      </c>
      <c r="I31" s="57">
        <v>3.262550354</v>
      </c>
      <c r="J31" s="59">
        <v>-0.19938039780000016</v>
      </c>
      <c r="K31" s="48"/>
      <c r="L31" s="185"/>
      <c r="M31" s="190"/>
      <c r="N31" s="190"/>
      <c r="O31" s="190"/>
      <c r="P31" s="191"/>
      <c r="Q31" s="204"/>
      <c r="R31" s="90">
        <f t="shared" si="104"/>
        <v>146.95148388683788</v>
      </c>
      <c r="S31" s="2">
        <f t="shared" si="105"/>
        <v>150.1743761968379</v>
      </c>
      <c r="T31" s="2">
        <f t="shared" si="106"/>
        <v>131.93794767053794</v>
      </c>
      <c r="U31" s="2">
        <f t="shared" si="107"/>
        <v>158.80459584673793</v>
      </c>
      <c r="V31" s="2">
        <f t="shared" si="108"/>
        <v>155.76816358773789</v>
      </c>
      <c r="W31" s="2">
        <f t="shared" si="109"/>
        <v>151.61171170343789</v>
      </c>
      <c r="X31" s="2">
        <f t="shared" si="110"/>
        <v>157.44542505193795</v>
      </c>
      <c r="Y31" s="2">
        <f t="shared" si="111"/>
        <v>141.42472801283793</v>
      </c>
      <c r="Z31" s="2">
        <f t="shared" si="112"/>
        <v>154.30340303503789</v>
      </c>
      <c r="AA31" s="2">
        <f t="shared" si="113"/>
        <v>147.9406439463379</v>
      </c>
      <c r="AB31" s="2">
        <f t="shared" si="114"/>
        <v>127.16939955233789</v>
      </c>
      <c r="AC31" s="2">
        <f t="shared" si="115"/>
        <v>163.77926801363793</v>
      </c>
      <c r="AD31" s="2">
        <f t="shared" si="116"/>
        <v>141.52475329023792</v>
      </c>
      <c r="AE31" s="2">
        <f t="shared" si="117"/>
        <v>169.22802199233786</v>
      </c>
      <c r="AF31" s="2">
        <f t="shared" si="118"/>
        <v>157.8175693797379</v>
      </c>
      <c r="AG31" s="2">
        <f t="shared" si="119"/>
        <v>161.11991487513791</v>
      </c>
      <c r="AH31" s="2">
        <f t="shared" si="120"/>
        <v>150.25976498173787</v>
      </c>
      <c r="AI31" s="2">
        <f t="shared" si="121"/>
        <v>141.32298416253792</v>
      </c>
      <c r="AJ31" s="2">
        <f t="shared" si="122"/>
        <v>127.54282638823793</v>
      </c>
      <c r="AK31" s="2">
        <f t="shared" si="123"/>
        <v>142.30536925493789</v>
      </c>
      <c r="AL31" s="2">
        <f t="shared" si="124"/>
        <v>136.26824202833791</v>
      </c>
      <c r="AM31" s="2">
        <f t="shared" si="125"/>
        <v>146.69712913103791</v>
      </c>
      <c r="AN31" s="2">
        <f t="shared" si="126"/>
        <v>143.65638252373793</v>
      </c>
      <c r="AO31" s="2">
        <f t="shared" si="127"/>
        <v>145.27581270633789</v>
      </c>
      <c r="AP31" s="2">
        <f t="shared" si="128"/>
        <v>148.16508355633795</v>
      </c>
      <c r="AQ31" s="2">
        <f t="shared" si="129"/>
        <v>152.7924169882379</v>
      </c>
      <c r="AR31" s="2">
        <f t="shared" si="130"/>
        <v>153.31226519653791</v>
      </c>
      <c r="AS31" s="2">
        <f t="shared" si="131"/>
        <v>135.44833852253788</v>
      </c>
      <c r="AT31" s="2">
        <f t="shared" si="132"/>
        <v>142.11513206043793</v>
      </c>
    </row>
    <row r="32" spans="1:46" ht="15.75" customHeight="1">
      <c r="A32" s="201"/>
      <c r="B32" s="180"/>
      <c r="C32" s="33">
        <v>3</v>
      </c>
      <c r="D32" s="60">
        <v>94.883306157500002</v>
      </c>
      <c r="E32" s="60">
        <v>75.022599364900003</v>
      </c>
      <c r="F32" s="61">
        <v>148.17167770713792</v>
      </c>
      <c r="G32" s="60">
        <v>-8.7494761065999995</v>
      </c>
      <c r="H32" s="60">
        <v>1.0919897209</v>
      </c>
      <c r="I32" s="60">
        <v>6.5676698684999995</v>
      </c>
      <c r="J32" s="62">
        <v>0.40958285329999988</v>
      </c>
      <c r="K32" s="48"/>
      <c r="L32" s="185">
        <f t="shared" ref="L32" si="133">AVERAGE(D32:D34)</f>
        <v>89.938136890600006</v>
      </c>
      <c r="M32" s="190">
        <f t="shared" ref="M32" si="134">AVERAGE(G32:G34)</f>
        <v>-7.8863739613666661</v>
      </c>
      <c r="N32" s="190">
        <f t="shared" ref="N32" si="135">AVERAGE(H32:H34)</f>
        <v>0.93938759829999974</v>
      </c>
      <c r="O32" s="190">
        <f t="shared" ref="O32" si="136">AVERAGE(I32:I34)</f>
        <v>6.5185337066666662</v>
      </c>
      <c r="P32" s="191">
        <f t="shared" ref="P32" si="137">AVERAGE(J32:J34)</f>
        <v>-1.6234692335333334</v>
      </c>
      <c r="Q32" s="204"/>
      <c r="R32" s="90">
        <f t="shared" si="104"/>
        <v>144.96005314953788</v>
      </c>
      <c r="S32" s="2">
        <f t="shared" si="105"/>
        <v>137.56597609813787</v>
      </c>
      <c r="T32" s="2">
        <f t="shared" si="106"/>
        <v>144.77076012793793</v>
      </c>
      <c r="U32" s="2">
        <f t="shared" si="107"/>
        <v>166.59372638383792</v>
      </c>
      <c r="V32" s="2">
        <f t="shared" si="108"/>
        <v>158.14322145403793</v>
      </c>
      <c r="W32" s="2">
        <f t="shared" si="109"/>
        <v>171.76811498143792</v>
      </c>
      <c r="X32" s="2">
        <f t="shared" si="110"/>
        <v>154.74425804003795</v>
      </c>
      <c r="Y32" s="2">
        <f t="shared" si="111"/>
        <v>143.53427317283791</v>
      </c>
      <c r="Z32" s="2">
        <f t="shared" si="112"/>
        <v>155.59927507923788</v>
      </c>
      <c r="AA32" s="2">
        <f t="shared" si="113"/>
        <v>139.97047179433787</v>
      </c>
      <c r="AB32" s="2">
        <f t="shared" si="114"/>
        <v>139.04028688443788</v>
      </c>
      <c r="AC32" s="2">
        <f t="shared" si="115"/>
        <v>154.75628454633789</v>
      </c>
      <c r="AD32" s="2">
        <f t="shared" si="116"/>
        <v>139.96575794333791</v>
      </c>
      <c r="AE32" s="2">
        <f t="shared" si="117"/>
        <v>165.54684399413787</v>
      </c>
      <c r="AF32" s="2">
        <f t="shared" si="118"/>
        <v>154.83691021483793</v>
      </c>
      <c r="AG32" s="2">
        <f t="shared" si="119"/>
        <v>163.69680524213788</v>
      </c>
      <c r="AH32" s="2">
        <f t="shared" si="120"/>
        <v>146.3115177255379</v>
      </c>
      <c r="AI32" s="2">
        <f t="shared" si="121"/>
        <v>140.79004645893792</v>
      </c>
      <c r="AJ32" s="2">
        <f t="shared" si="122"/>
        <v>128.8404571709379</v>
      </c>
      <c r="AK32" s="2">
        <f t="shared" si="123"/>
        <v>141.04312522153788</v>
      </c>
      <c r="AL32" s="2">
        <f t="shared" si="124"/>
        <v>135.77802884793789</v>
      </c>
      <c r="AM32" s="2">
        <f t="shared" si="125"/>
        <v>144.54244670233788</v>
      </c>
      <c r="AN32" s="2">
        <f t="shared" si="126"/>
        <v>155.82151589513791</v>
      </c>
      <c r="AO32" s="2">
        <f t="shared" si="127"/>
        <v>142.14651730613792</v>
      </c>
      <c r="AP32" s="2">
        <f t="shared" si="128"/>
        <v>137.30705800033792</v>
      </c>
      <c r="AQ32" s="2">
        <f t="shared" si="129"/>
        <v>158.39515648893791</v>
      </c>
      <c r="AR32" s="2">
        <f t="shared" si="130"/>
        <v>144.07390468893789</v>
      </c>
      <c r="AS32" s="2">
        <f t="shared" si="131"/>
        <v>141.98958307723791</v>
      </c>
      <c r="AT32" s="2">
        <f t="shared" si="132"/>
        <v>145.84922498553794</v>
      </c>
    </row>
    <row r="33" spans="1:46" ht="15.75" customHeight="1">
      <c r="A33" s="201"/>
      <c r="B33" s="180"/>
      <c r="C33" s="33">
        <v>3</v>
      </c>
      <c r="D33" s="60">
        <v>88.179580902300003</v>
      </c>
      <c r="E33" s="60">
        <v>72.403255582400007</v>
      </c>
      <c r="F33" s="61">
        <v>160.56966780423789</v>
      </c>
      <c r="G33" s="60">
        <v>-3.483799281</v>
      </c>
      <c r="H33" s="60">
        <v>3.0487023216</v>
      </c>
      <c r="I33" s="60">
        <v>7.5007467269999992</v>
      </c>
      <c r="J33" s="62">
        <v>-3.1332199574000001</v>
      </c>
      <c r="K33" s="48"/>
      <c r="L33" s="185"/>
      <c r="M33" s="190"/>
      <c r="N33" s="190"/>
      <c r="O33" s="190"/>
      <c r="P33" s="191"/>
      <c r="Q33" s="204"/>
      <c r="R33" s="90">
        <f t="shared" si="104"/>
        <v>136.28177614383793</v>
      </c>
      <c r="S33" s="2">
        <f t="shared" si="105"/>
        <v>145.94646470163786</v>
      </c>
      <c r="T33" s="2">
        <f t="shared" si="106"/>
        <v>146.42875818853793</v>
      </c>
      <c r="U33" s="2">
        <f t="shared" si="107"/>
        <v>147.86305792513792</v>
      </c>
      <c r="V33" s="2">
        <f t="shared" si="108"/>
        <v>169.17564982893794</v>
      </c>
      <c r="W33" s="2">
        <f t="shared" si="109"/>
        <v>157.66306278193792</v>
      </c>
      <c r="X33" s="2">
        <f t="shared" si="110"/>
        <v>155.40105194163789</v>
      </c>
      <c r="Y33" s="2">
        <f t="shared" si="111"/>
        <v>150.66485314533793</v>
      </c>
      <c r="Z33" s="2">
        <f t="shared" si="112"/>
        <v>143.43240094263791</v>
      </c>
      <c r="AA33" s="2">
        <f t="shared" si="113"/>
        <v>138.88636427043792</v>
      </c>
      <c r="AB33" s="2">
        <f t="shared" si="114"/>
        <v>150.06826367503794</v>
      </c>
      <c r="AC33" s="2">
        <f t="shared" si="115"/>
        <v>128.29192108313794</v>
      </c>
      <c r="AD33" s="2">
        <f t="shared" si="116"/>
        <v>138.1560124885379</v>
      </c>
      <c r="AE33" s="2">
        <f t="shared" si="117"/>
        <v>162.10646895843792</v>
      </c>
      <c r="AF33" s="2">
        <f t="shared" si="118"/>
        <v>156.48181466323797</v>
      </c>
      <c r="AG33" s="2">
        <f t="shared" si="119"/>
        <v>151.07880816443787</v>
      </c>
      <c r="AH33" s="2">
        <f t="shared" si="120"/>
        <v>156.18046464233794</v>
      </c>
      <c r="AI33" s="2">
        <f t="shared" si="121"/>
        <v>147.10377394053791</v>
      </c>
      <c r="AJ33" s="2">
        <f t="shared" si="122"/>
        <v>154.46355123873792</v>
      </c>
      <c r="AK33" s="2">
        <f t="shared" si="123"/>
        <v>152.96537369993791</v>
      </c>
      <c r="AL33" s="2">
        <f t="shared" si="124"/>
        <v>148.36172310573789</v>
      </c>
      <c r="AM33" s="2">
        <f t="shared" si="125"/>
        <v>157.85711824843787</v>
      </c>
      <c r="AN33" s="2">
        <f t="shared" si="126"/>
        <v>142.17705174523792</v>
      </c>
      <c r="AO33" s="2">
        <f t="shared" si="127"/>
        <v>136.89514870883795</v>
      </c>
      <c r="AP33" s="2">
        <f t="shared" si="128"/>
        <v>143.71380559883789</v>
      </c>
      <c r="AQ33" s="2">
        <f t="shared" si="129"/>
        <v>156.93018959923791</v>
      </c>
      <c r="AR33" s="2">
        <f t="shared" si="130"/>
        <v>144.5029912943379</v>
      </c>
      <c r="AS33" s="2">
        <f t="shared" si="131"/>
        <v>120.45197729123788</v>
      </c>
      <c r="AT33" s="2">
        <f t="shared" si="132"/>
        <v>155.21055314843795</v>
      </c>
    </row>
    <row r="34" spans="1:46" ht="15.75" customHeight="1">
      <c r="A34" s="201"/>
      <c r="B34" s="180"/>
      <c r="C34" s="33">
        <v>3</v>
      </c>
      <c r="D34" s="60">
        <v>86.751523612</v>
      </c>
      <c r="E34" s="60">
        <v>66.321574710899995</v>
      </c>
      <c r="F34" s="61">
        <v>150.16947655273793</v>
      </c>
      <c r="G34" s="60">
        <v>-11.4258464965</v>
      </c>
      <c r="H34" s="60">
        <v>-1.3225292476000003</v>
      </c>
      <c r="I34" s="60">
        <v>5.4871845244999999</v>
      </c>
      <c r="J34" s="62">
        <v>-2.1467705965000001</v>
      </c>
      <c r="K34" s="48"/>
      <c r="L34" s="185"/>
      <c r="M34" s="190"/>
      <c r="N34" s="190"/>
      <c r="O34" s="190"/>
      <c r="P34" s="191"/>
      <c r="Q34" s="204"/>
      <c r="R34" s="90">
        <f t="shared" si="104"/>
        <v>143.25222077603792</v>
      </c>
      <c r="S34" s="2">
        <f t="shared" si="105"/>
        <v>156.92121346063789</v>
      </c>
      <c r="T34" s="2">
        <f t="shared" si="106"/>
        <v>148.17167770713792</v>
      </c>
      <c r="U34" s="2">
        <f t="shared" si="107"/>
        <v>159.07212705053792</v>
      </c>
      <c r="V34" s="2">
        <f t="shared" si="108"/>
        <v>164.12641884173792</v>
      </c>
      <c r="W34" s="2">
        <f t="shared" si="109"/>
        <v>151.73145340503788</v>
      </c>
      <c r="X34" s="2">
        <f t="shared" si="110"/>
        <v>149.84374120733793</v>
      </c>
      <c r="Y34" s="2">
        <f t="shared" si="111"/>
        <v>162.71528451013791</v>
      </c>
      <c r="Z34" s="2">
        <f t="shared" si="112"/>
        <v>157.17341348613792</v>
      </c>
      <c r="AA34" s="2">
        <f t="shared" si="113"/>
        <v>150.89814117513788</v>
      </c>
      <c r="AB34" s="2">
        <f t="shared" si="114"/>
        <v>120.34378937093794</v>
      </c>
      <c r="AC34" s="2">
        <f t="shared" si="115"/>
        <v>137.79679615143795</v>
      </c>
      <c r="AD34" s="2">
        <f t="shared" si="116"/>
        <v>138.16895602473789</v>
      </c>
      <c r="AE34" s="2">
        <f t="shared" si="117"/>
        <v>164.33121350813792</v>
      </c>
      <c r="AF34" s="2">
        <f t="shared" si="118"/>
        <v>159.06088857613793</v>
      </c>
      <c r="AG34" s="2">
        <f t="shared" si="119"/>
        <v>157.05058192103786</v>
      </c>
      <c r="AH34" s="2">
        <f t="shared" si="120"/>
        <v>158.87451081013785</v>
      </c>
      <c r="AI34" s="2">
        <f t="shared" si="121"/>
        <v>123.12453302443794</v>
      </c>
      <c r="AJ34" s="2">
        <f t="shared" si="122"/>
        <v>123.78959798303788</v>
      </c>
      <c r="AK34" s="2">
        <f t="shared" si="123"/>
        <v>152.61782283153792</v>
      </c>
      <c r="AL34" s="2">
        <f t="shared" si="124"/>
        <v>145.23041460333786</v>
      </c>
      <c r="AM34" s="2">
        <f t="shared" si="125"/>
        <v>152.39222471813792</v>
      </c>
      <c r="AN34" s="2">
        <f t="shared" si="126"/>
        <v>145.59945346643792</v>
      </c>
      <c r="AO34" s="2">
        <f t="shared" si="127"/>
        <v>142.88100679113791</v>
      </c>
      <c r="AP34" s="2">
        <f t="shared" si="128"/>
        <v>135.20618848663793</v>
      </c>
      <c r="AQ34" s="2">
        <f t="shared" si="129"/>
        <v>137.67697555003792</v>
      </c>
      <c r="AR34" s="2">
        <f t="shared" si="130"/>
        <v>142.8335871439379</v>
      </c>
      <c r="AS34" s="2">
        <f t="shared" si="131"/>
        <v>140.3847576367379</v>
      </c>
      <c r="AT34" s="2">
        <f t="shared" si="132"/>
        <v>151.63536354603792</v>
      </c>
    </row>
    <row r="35" spans="1:46" ht="15.75" customHeight="1">
      <c r="A35" s="201"/>
      <c r="B35" s="180"/>
      <c r="C35" s="38">
        <v>4</v>
      </c>
      <c r="D35" s="57">
        <v>87.746997578800006</v>
      </c>
      <c r="E35" s="57">
        <v>72.590288000499996</v>
      </c>
      <c r="F35" s="58">
        <v>156.76811633723793</v>
      </c>
      <c r="G35" s="57">
        <v>0.93782885410000005</v>
      </c>
      <c r="H35" s="57">
        <v>0.28111378939999998</v>
      </c>
      <c r="I35" s="57">
        <v>0.52099466319999976</v>
      </c>
      <c r="J35" s="59">
        <v>0.82108259199999978</v>
      </c>
      <c r="K35" s="48"/>
      <c r="L35" s="185">
        <f t="shared" ref="L35" si="138">AVERAGE(D35:D37)</f>
        <v>89.139605366033337</v>
      </c>
      <c r="M35" s="190">
        <f t="shared" ref="M35" si="139">AVERAGE(G35:G37)</f>
        <v>-1.5046556758333332</v>
      </c>
      <c r="N35" s="190">
        <f t="shared" ref="N35" si="140">AVERAGE(H35:H37)</f>
        <v>-0.53480411500000002</v>
      </c>
      <c r="O35" s="190">
        <f t="shared" ref="O35" si="141">AVERAGE(I35:I37)</f>
        <v>2.1328868866000001</v>
      </c>
      <c r="P35" s="191">
        <f t="shared" ref="P35" si="142">AVERAGE(J35:J37)</f>
        <v>-2.3431408803</v>
      </c>
      <c r="Q35" s="204"/>
      <c r="R35" s="90">
        <f t="shared" si="104"/>
        <v>162.49712623443787</v>
      </c>
      <c r="S35" s="2">
        <f t="shared" si="105"/>
        <v>134.6540387189379</v>
      </c>
      <c r="T35" s="2">
        <f t="shared" si="106"/>
        <v>160.56966780423789</v>
      </c>
      <c r="U35" s="2">
        <f t="shared" si="107"/>
        <v>150.89322575863787</v>
      </c>
      <c r="V35" s="2">
        <f t="shared" si="108"/>
        <v>155.82027835393791</v>
      </c>
      <c r="W35" s="2">
        <f t="shared" si="109"/>
        <v>155.43040803633789</v>
      </c>
      <c r="X35" s="2">
        <f t="shared" si="110"/>
        <v>142.19680725873786</v>
      </c>
      <c r="Y35" s="2">
        <f t="shared" si="111"/>
        <v>158.91935166823794</v>
      </c>
      <c r="Z35" s="2">
        <f t="shared" si="112"/>
        <v>151.20272846303789</v>
      </c>
      <c r="AA35" s="2">
        <f t="shared" si="113"/>
        <v>132.12414509793791</v>
      </c>
      <c r="AB35" s="2">
        <f t="shared" si="114"/>
        <v>137.18372954593792</v>
      </c>
      <c r="AC35" s="2">
        <f t="shared" si="115"/>
        <v>154.26044910643787</v>
      </c>
      <c r="AD35" s="2">
        <f t="shared" si="116"/>
        <v>140.04117118033793</v>
      </c>
      <c r="AE35" s="2">
        <f t="shared" si="117"/>
        <v>154.44762959463787</v>
      </c>
      <c r="AF35" s="2">
        <f t="shared" si="118"/>
        <v>160.04301373973789</v>
      </c>
      <c r="AG35" s="2">
        <f t="shared" si="119"/>
        <v>149.65047229713792</v>
      </c>
      <c r="AH35" s="2">
        <f t="shared" si="120"/>
        <v>134.37572894213793</v>
      </c>
      <c r="AI35" s="2">
        <f t="shared" si="121"/>
        <v>151.21952685733788</v>
      </c>
      <c r="AJ35" s="2">
        <f t="shared" si="122"/>
        <v>146.50834819293789</v>
      </c>
      <c r="AK35" s="2">
        <f t="shared" si="123"/>
        <v>147.21884331353789</v>
      </c>
      <c r="AL35" s="2">
        <f t="shared" si="124"/>
        <v>130.84131977313791</v>
      </c>
      <c r="AM35" s="2">
        <f t="shared" si="125"/>
        <v>136.5299330255379</v>
      </c>
      <c r="AN35" s="2">
        <f t="shared" si="126"/>
        <v>137.39227149003796</v>
      </c>
      <c r="AO35" s="2">
        <f t="shared" si="127"/>
        <v>141.48680764233791</v>
      </c>
      <c r="AP35" s="2">
        <f t="shared" si="128"/>
        <v>140.14469316393792</v>
      </c>
      <c r="AQ35" s="2">
        <f t="shared" si="129"/>
        <v>139.74519439393794</v>
      </c>
      <c r="AR35" s="2">
        <f t="shared" si="130"/>
        <v>144.29209867823795</v>
      </c>
      <c r="AS35" s="2">
        <f t="shared" si="131"/>
        <v>154.7235143832379</v>
      </c>
      <c r="AT35" s="2">
        <f t="shared" si="132"/>
        <v>145.29060412023796</v>
      </c>
    </row>
    <row r="36" spans="1:46" ht="15.75" customHeight="1">
      <c r="A36" s="201"/>
      <c r="B36" s="180"/>
      <c r="C36" s="38">
        <v>4</v>
      </c>
      <c r="D36" s="57">
        <v>86.832084905000002</v>
      </c>
      <c r="E36" s="57">
        <v>67.725250176299994</v>
      </c>
      <c r="F36" s="58">
        <v>164.92011755663793</v>
      </c>
      <c r="G36" s="57">
        <v>0.8223546826</v>
      </c>
      <c r="H36" s="57">
        <v>-2.2542975977999999</v>
      </c>
      <c r="I36" s="57">
        <v>2.9166774750000002</v>
      </c>
      <c r="J36" s="59">
        <v>-4.6348382235000001</v>
      </c>
      <c r="K36" s="48"/>
      <c r="L36" s="185"/>
      <c r="M36" s="190"/>
      <c r="N36" s="190"/>
      <c r="O36" s="190"/>
      <c r="P36" s="191"/>
      <c r="Q36" s="204"/>
      <c r="R36" s="90">
        <f t="shared" si="104"/>
        <v>138.38046077223788</v>
      </c>
      <c r="S36" s="2">
        <f t="shared" si="105"/>
        <v>145.24713530103787</v>
      </c>
      <c r="T36" s="2">
        <f t="shared" si="106"/>
        <v>150.16947655273793</v>
      </c>
      <c r="U36" s="2">
        <f t="shared" si="107"/>
        <v>147.31979120983794</v>
      </c>
      <c r="V36" s="2">
        <f t="shared" si="108"/>
        <v>157.38387190153793</v>
      </c>
      <c r="W36" s="2">
        <f t="shared" si="109"/>
        <v>166.40202297273794</v>
      </c>
      <c r="X36" s="2">
        <f t="shared" si="110"/>
        <v>134.64716231623788</v>
      </c>
      <c r="Y36" s="2">
        <f t="shared" si="111"/>
        <v>164.22150611823787</v>
      </c>
      <c r="Z36" s="2">
        <f t="shared" si="112"/>
        <v>150.73994978313794</v>
      </c>
      <c r="AA36" s="2">
        <f t="shared" si="113"/>
        <v>151.3370603552379</v>
      </c>
      <c r="AB36" s="2">
        <f t="shared" si="114"/>
        <v>137.2181928065379</v>
      </c>
      <c r="AC36" s="2">
        <f t="shared" si="115"/>
        <v>148.58314161743795</v>
      </c>
      <c r="AD36" s="2">
        <f t="shared" si="116"/>
        <v>138.56529477943786</v>
      </c>
      <c r="AE36" s="2">
        <f t="shared" si="117"/>
        <v>145.35168832723787</v>
      </c>
      <c r="AF36" s="2">
        <f t="shared" si="118"/>
        <v>148.3097045853379</v>
      </c>
      <c r="AG36" s="2">
        <f t="shared" si="119"/>
        <v>153.6119813868379</v>
      </c>
      <c r="AH36" s="2">
        <f t="shared" si="120"/>
        <v>132.38155409993794</v>
      </c>
      <c r="AI36" s="2">
        <f t="shared" si="121"/>
        <v>149.96332294013791</v>
      </c>
      <c r="AJ36" s="2">
        <f t="shared" si="122"/>
        <v>136.67125300103794</v>
      </c>
      <c r="AK36" s="2">
        <f t="shared" si="123"/>
        <v>145.22699291833794</v>
      </c>
      <c r="AL36" s="2">
        <f t="shared" si="124"/>
        <v>136.01940204433788</v>
      </c>
      <c r="AM36" s="2">
        <f t="shared" si="125"/>
        <v>150.83043259893788</v>
      </c>
      <c r="AN36" s="2">
        <f t="shared" si="126"/>
        <v>139.07454121503793</v>
      </c>
      <c r="AO36" s="2">
        <f t="shared" si="127"/>
        <v>146.28239998753793</v>
      </c>
      <c r="AP36" s="2">
        <f t="shared" si="128"/>
        <v>136.53554797533792</v>
      </c>
      <c r="AQ36" s="2">
        <f t="shared" si="129"/>
        <v>139.69687466403786</v>
      </c>
      <c r="AR36" s="2">
        <f t="shared" si="130"/>
        <v>147.87496602443787</v>
      </c>
      <c r="AS36" s="2">
        <f t="shared" si="131"/>
        <v>128.44641369383794</v>
      </c>
      <c r="AT36" s="2">
        <f t="shared" si="132"/>
        <v>142.49097022653791</v>
      </c>
    </row>
    <row r="37" spans="1:46" ht="15.75" customHeight="1" thickBot="1">
      <c r="A37" s="202"/>
      <c r="B37" s="181"/>
      <c r="C37" s="39">
        <v>4</v>
      </c>
      <c r="D37" s="63">
        <v>92.839733614300002</v>
      </c>
      <c r="E37" s="63">
        <v>77.517899696900002</v>
      </c>
      <c r="F37" s="64">
        <v>157.58083520353796</v>
      </c>
      <c r="G37" s="63">
        <v>-6.2741505642000002</v>
      </c>
      <c r="H37" s="63">
        <v>0.36877146339999989</v>
      </c>
      <c r="I37" s="63">
        <v>2.9609885216</v>
      </c>
      <c r="J37" s="65">
        <v>-3.2156670094000002</v>
      </c>
      <c r="K37" s="48"/>
      <c r="L37" s="187"/>
      <c r="M37" s="192"/>
      <c r="N37" s="192"/>
      <c r="O37" s="192"/>
      <c r="P37" s="193"/>
      <c r="Q37" s="204"/>
      <c r="R37" s="90">
        <f t="shared" si="104"/>
        <v>152.9860517483379</v>
      </c>
      <c r="S37" s="2">
        <f t="shared" si="105"/>
        <v>144.24221234423788</v>
      </c>
      <c r="T37" s="2">
        <f t="shared" si="106"/>
        <v>156.76811633723793</v>
      </c>
      <c r="U37" s="2">
        <f t="shared" si="107"/>
        <v>144.64071525353791</v>
      </c>
      <c r="V37" s="2">
        <f t="shared" si="108"/>
        <v>163.60331082103789</v>
      </c>
      <c r="W37" s="2">
        <f t="shared" si="109"/>
        <v>144.38125039203794</v>
      </c>
      <c r="X37" s="2">
        <f t="shared" si="110"/>
        <v>153.87200648233789</v>
      </c>
      <c r="Y37" s="2">
        <f t="shared" si="111"/>
        <v>153.66932474173791</v>
      </c>
      <c r="Z37" s="2">
        <f t="shared" si="112"/>
        <v>161.07297747093787</v>
      </c>
      <c r="AA37" s="2">
        <f t="shared" si="113"/>
        <v>141.80501346493793</v>
      </c>
      <c r="AB37" s="2">
        <f t="shared" si="114"/>
        <v>137.84621571933786</v>
      </c>
      <c r="AC37" s="2">
        <f t="shared" si="115"/>
        <v>129.64744792623787</v>
      </c>
      <c r="AD37" s="2">
        <f t="shared" si="116"/>
        <v>131.9113410412379</v>
      </c>
      <c r="AE37" s="2">
        <f t="shared" si="117"/>
        <v>175.60527752363794</v>
      </c>
      <c r="AF37" s="2">
        <f t="shared" si="118"/>
        <v>159.25007996213787</v>
      </c>
      <c r="AG37" s="2">
        <f t="shared" si="119"/>
        <v>152.40538011783792</v>
      </c>
      <c r="AH37" s="2">
        <f t="shared" si="120"/>
        <v>143.50263992653788</v>
      </c>
      <c r="AI37" s="2">
        <f t="shared" si="121"/>
        <v>136.23775564263792</v>
      </c>
      <c r="AJ37" s="2">
        <f t="shared" si="122"/>
        <v>127.88008209203787</v>
      </c>
      <c r="AK37" s="2">
        <f t="shared" si="123"/>
        <v>143.41363617653786</v>
      </c>
      <c r="AL37" s="2">
        <f t="shared" si="124"/>
        <v>133.93667550893792</v>
      </c>
      <c r="AM37" s="2">
        <f t="shared" si="125"/>
        <v>146.6357870778379</v>
      </c>
      <c r="AN37" s="2">
        <f t="shared" si="126"/>
        <v>144.72297642883791</v>
      </c>
      <c r="AO37" s="2">
        <f t="shared" si="127"/>
        <v>151.5032205765379</v>
      </c>
      <c r="AP37" s="2">
        <f t="shared" si="128"/>
        <v>165.7773120115379</v>
      </c>
      <c r="AQ37" s="2">
        <f t="shared" si="129"/>
        <v>146.14515515593791</v>
      </c>
      <c r="AR37" s="2">
        <f t="shared" si="130"/>
        <v>150.25496682393793</v>
      </c>
      <c r="AS37" s="2">
        <f t="shared" si="131"/>
        <v>144.88661168623787</v>
      </c>
      <c r="AT37" s="2">
        <f t="shared" si="132"/>
        <v>149.55198463433788</v>
      </c>
    </row>
    <row r="38" spans="1:46" ht="15.75" customHeight="1">
      <c r="A38" s="200" t="str">
        <f>'XY LENS AA'!B9</f>
        <v>#05</v>
      </c>
      <c r="B38" s="179" t="str">
        <f>'XY LENS AA'!C9</f>
        <v>VSY832ZN9P06</v>
      </c>
      <c r="C38" s="40">
        <v>1</v>
      </c>
      <c r="D38" s="51">
        <v>93.492843828299996</v>
      </c>
      <c r="E38" s="51">
        <v>86.130006358599999</v>
      </c>
      <c r="F38" s="52">
        <v>158.84272147473791</v>
      </c>
      <c r="G38" s="51">
        <v>2.9232737838</v>
      </c>
      <c r="H38" s="51">
        <v>-6.0572919837000008</v>
      </c>
      <c r="I38" s="51">
        <v>0.72115612029999987</v>
      </c>
      <c r="J38" s="53">
        <v>-0.77723789220000006</v>
      </c>
      <c r="K38" s="48"/>
      <c r="L38" s="186">
        <f t="shared" ref="L38" si="143">AVERAGE(D38:D40)</f>
        <v>92.777260017166668</v>
      </c>
      <c r="M38" s="194">
        <f t="shared" ref="M38" si="144">AVERAGE(G38:G40)</f>
        <v>3.4060535660333335</v>
      </c>
      <c r="N38" s="194">
        <f t="shared" ref="N38" si="145">AVERAGE(H38:H40)</f>
        <v>-4.9845351276333334</v>
      </c>
      <c r="O38" s="194">
        <f t="shared" ref="O38" si="146">AVERAGE(I38:I40)</f>
        <v>1.1363283793333334</v>
      </c>
      <c r="P38" s="195">
        <f t="shared" ref="P38" si="147">AVERAGE(J38:J40)</f>
        <v>4.669625918066667</v>
      </c>
      <c r="Q38" s="205"/>
      <c r="R38" s="90">
        <f t="shared" si="104"/>
        <v>143.95444018183792</v>
      </c>
      <c r="S38" s="2">
        <f t="shared" si="105"/>
        <v>153.69051358643787</v>
      </c>
      <c r="T38" s="2">
        <f t="shared" si="106"/>
        <v>164.92011755663793</v>
      </c>
      <c r="U38" s="2">
        <f t="shared" si="107"/>
        <v>144.64177284453785</v>
      </c>
      <c r="V38" s="2">
        <f t="shared" si="108"/>
        <v>159.26915241983789</v>
      </c>
      <c r="W38" s="2">
        <f t="shared" si="109"/>
        <v>155.5037415929379</v>
      </c>
      <c r="X38" s="2">
        <f t="shared" si="110"/>
        <v>154.8227255051379</v>
      </c>
      <c r="Y38" s="2">
        <f t="shared" si="111"/>
        <v>151.82211692123786</v>
      </c>
      <c r="Z38" s="2">
        <f t="shared" si="112"/>
        <v>159.32775891283791</v>
      </c>
      <c r="AA38" s="2">
        <f t="shared" si="113"/>
        <v>131.1064770910379</v>
      </c>
      <c r="AB38" s="2">
        <f t="shared" si="114"/>
        <v>147.7636176644379</v>
      </c>
      <c r="AC38" s="2">
        <f t="shared" si="115"/>
        <v>152.54086517653786</v>
      </c>
      <c r="AD38" s="2">
        <f t="shared" si="116"/>
        <v>138.76203487253792</v>
      </c>
      <c r="AE38" s="2">
        <f t="shared" si="117"/>
        <v>148.74000050103791</v>
      </c>
      <c r="AF38" s="2">
        <f t="shared" si="118"/>
        <v>160.37531721043791</v>
      </c>
      <c r="AG38" s="2">
        <f t="shared" si="119"/>
        <v>160.88367591513787</v>
      </c>
      <c r="AH38" s="2">
        <f t="shared" si="120"/>
        <v>151.5978616691379</v>
      </c>
      <c r="AI38" s="2">
        <f t="shared" si="121"/>
        <v>133.46400924213788</v>
      </c>
      <c r="AJ38" s="2">
        <f t="shared" si="122"/>
        <v>137.20983428893788</v>
      </c>
      <c r="AK38" s="2">
        <f t="shared" si="123"/>
        <v>137.28661511033789</v>
      </c>
      <c r="AL38" s="2">
        <f t="shared" si="124"/>
        <v>150.55552288463787</v>
      </c>
      <c r="AM38" s="2">
        <f t="shared" si="125"/>
        <v>132.76708425563788</v>
      </c>
      <c r="AN38" s="2">
        <f t="shared" si="126"/>
        <v>138.28914057503789</v>
      </c>
      <c r="AO38" s="2">
        <f t="shared" si="127"/>
        <v>153.03642657123794</v>
      </c>
      <c r="AP38" s="2">
        <f t="shared" si="128"/>
        <v>166.46551619553793</v>
      </c>
      <c r="AQ38" s="2">
        <f t="shared" si="129"/>
        <v>141.0193933060379</v>
      </c>
      <c r="AR38" s="2">
        <f t="shared" si="130"/>
        <v>143.19265121583794</v>
      </c>
      <c r="AS38" s="2">
        <f t="shared" si="131"/>
        <v>127.61146494773789</v>
      </c>
      <c r="AT38" s="2">
        <f t="shared" si="132"/>
        <v>145.04682229363789</v>
      </c>
    </row>
    <row r="39" spans="1:46" ht="16.5" customHeight="1" thickBot="1">
      <c r="A39" s="201"/>
      <c r="B39" s="180"/>
      <c r="C39" s="41">
        <v>1</v>
      </c>
      <c r="D39" s="54">
        <v>92.796150584100005</v>
      </c>
      <c r="E39" s="54">
        <v>82.5587608899</v>
      </c>
      <c r="F39" s="55">
        <v>149.52690136003787</v>
      </c>
      <c r="G39" s="54">
        <v>4.5155163425999998</v>
      </c>
      <c r="H39" s="54">
        <v>-3.8362537266999999</v>
      </c>
      <c r="I39" s="54">
        <v>0.84593868259999994</v>
      </c>
      <c r="J39" s="56">
        <v>8.1458568573000001</v>
      </c>
      <c r="K39" s="48"/>
      <c r="L39" s="185"/>
      <c r="M39" s="190"/>
      <c r="N39" s="190"/>
      <c r="O39" s="190"/>
      <c r="P39" s="191"/>
      <c r="Q39" s="206"/>
      <c r="R39" s="91">
        <f>F13</f>
        <v>153.70066048853795</v>
      </c>
      <c r="S39" s="6">
        <f t="shared" si="105"/>
        <v>153.08798133273791</v>
      </c>
      <c r="T39" s="6">
        <f t="shared" si="106"/>
        <v>157.58083520353796</v>
      </c>
      <c r="U39" s="6">
        <f t="shared" si="107"/>
        <v>146.43828443423791</v>
      </c>
      <c r="V39" s="6">
        <f t="shared" si="108"/>
        <v>158.86127666793789</v>
      </c>
      <c r="W39" s="6">
        <f t="shared" si="109"/>
        <v>156.30758162823793</v>
      </c>
      <c r="X39" s="6">
        <f t="shared" si="110"/>
        <v>156.53760767513791</v>
      </c>
      <c r="Y39" s="6">
        <f t="shared" si="111"/>
        <v>146.27768801413788</v>
      </c>
      <c r="Z39" s="6">
        <f t="shared" si="112"/>
        <v>152.96119139603792</v>
      </c>
      <c r="AA39" s="6">
        <f t="shared" si="113"/>
        <v>139.4008893858379</v>
      </c>
      <c r="AB39" s="6">
        <f t="shared" si="114"/>
        <v>162.63996334603792</v>
      </c>
      <c r="AC39" s="6">
        <f t="shared" si="115"/>
        <v>113.32002334443791</v>
      </c>
      <c r="AD39" s="6">
        <f t="shared" si="116"/>
        <v>138.86364457743792</v>
      </c>
      <c r="AE39" s="6">
        <f t="shared" si="117"/>
        <v>164.0239086520379</v>
      </c>
      <c r="AF39" s="6">
        <f t="shared" si="118"/>
        <v>155.2717342900379</v>
      </c>
      <c r="AG39" s="6">
        <f t="shared" si="119"/>
        <v>145.98665044193791</v>
      </c>
      <c r="AH39" s="6">
        <f t="shared" si="120"/>
        <v>138.29172523553791</v>
      </c>
      <c r="AI39" s="6">
        <f t="shared" si="121"/>
        <v>137.56465603813791</v>
      </c>
      <c r="AJ39" s="6">
        <f t="shared" si="122"/>
        <v>129.4739831710379</v>
      </c>
      <c r="AK39" s="6">
        <f t="shared" si="123"/>
        <v>145.46582775863794</v>
      </c>
      <c r="AL39" s="6">
        <f t="shared" si="124"/>
        <v>132.43270452753791</v>
      </c>
      <c r="AM39" s="6">
        <f t="shared" si="125"/>
        <v>158.44992462943787</v>
      </c>
      <c r="AN39" s="6">
        <f t="shared" si="126"/>
        <v>147.22148580073792</v>
      </c>
      <c r="AO39" s="6">
        <f t="shared" si="127"/>
        <v>147.96687410693789</v>
      </c>
      <c r="AP39" s="6">
        <f t="shared" si="128"/>
        <v>151.79246829563795</v>
      </c>
      <c r="AQ39" s="6">
        <f t="shared" si="129"/>
        <v>158.19665167793789</v>
      </c>
      <c r="AR39" s="6">
        <f t="shared" si="130"/>
        <v>138.95113601373788</v>
      </c>
      <c r="AS39" s="6">
        <f t="shared" si="131"/>
        <v>133.64629396033791</v>
      </c>
      <c r="AT39" s="6">
        <f t="shared" si="132"/>
        <v>166.9927553774379</v>
      </c>
    </row>
    <row r="40" spans="1:46" ht="15.75" customHeight="1">
      <c r="A40" s="201"/>
      <c r="B40" s="180"/>
      <c r="C40" s="41">
        <v>1</v>
      </c>
      <c r="D40" s="54">
        <v>92.042785639100003</v>
      </c>
      <c r="E40" s="54">
        <v>81.042829882600003</v>
      </c>
      <c r="F40" s="55">
        <v>151.58548804213785</v>
      </c>
      <c r="G40" s="54">
        <v>2.7793705716999999</v>
      </c>
      <c r="H40" s="54">
        <v>-5.0600596724999996</v>
      </c>
      <c r="I40" s="54">
        <v>1.8418903351000004</v>
      </c>
      <c r="J40" s="56">
        <v>6.6402587891000007</v>
      </c>
      <c r="K40" s="48"/>
      <c r="L40" s="185"/>
      <c r="M40" s="190"/>
      <c r="N40" s="190"/>
      <c r="O40" s="190"/>
      <c r="P40" s="191"/>
      <c r="Q40" s="1"/>
    </row>
    <row r="41" spans="1:46" ht="15.75" customHeight="1">
      <c r="A41" s="201"/>
      <c r="B41" s="180"/>
      <c r="C41" s="38">
        <v>2</v>
      </c>
      <c r="D41" s="57">
        <v>95.6562543199</v>
      </c>
      <c r="E41" s="57">
        <v>84.815211163100003</v>
      </c>
      <c r="F41" s="58">
        <v>158.80459584673793</v>
      </c>
      <c r="G41" s="57">
        <v>3.1184462040000001</v>
      </c>
      <c r="H41" s="57">
        <v>0.49971821149999984</v>
      </c>
      <c r="I41" s="57">
        <v>-2.532902956</v>
      </c>
      <c r="J41" s="59">
        <v>3.6099987029999996</v>
      </c>
      <c r="K41" s="48"/>
      <c r="L41" s="185">
        <f t="shared" ref="L41" si="148">AVERAGE(D41:D43)</f>
        <v>91.01757466330001</v>
      </c>
      <c r="M41" s="190">
        <f t="shared" ref="M41" si="149">AVERAGE(G41:G43)</f>
        <v>3.0145869592000003</v>
      </c>
      <c r="N41" s="190">
        <f t="shared" ref="N41" si="150">AVERAGE(H41:H43)</f>
        <v>8.8746280866666513E-2</v>
      </c>
      <c r="O41" s="190">
        <f t="shared" ref="O41" si="151">AVERAGE(I41:I43)</f>
        <v>-0.39105820656666673</v>
      </c>
      <c r="P41" s="191">
        <f t="shared" ref="P41" si="152">AVERAGE(J41:J43)</f>
        <v>0.18697430689999983</v>
      </c>
      <c r="Q41" s="1"/>
    </row>
    <row r="42" spans="1:46" ht="15.75" customHeight="1">
      <c r="A42" s="201"/>
      <c r="B42" s="180"/>
      <c r="C42" s="38">
        <v>2</v>
      </c>
      <c r="D42" s="57">
        <v>85.935503289500005</v>
      </c>
      <c r="E42" s="57">
        <v>74.256954498200002</v>
      </c>
      <c r="F42" s="58">
        <v>166.59372638383792</v>
      </c>
      <c r="G42" s="57">
        <v>3.4422457615000002</v>
      </c>
      <c r="H42" s="57">
        <v>-3.4430287300000195E-2</v>
      </c>
      <c r="I42" s="57">
        <v>1.9649105071999999</v>
      </c>
      <c r="J42" s="59">
        <v>-2.5510212778999999</v>
      </c>
      <c r="K42" s="48"/>
      <c r="L42" s="185"/>
      <c r="M42" s="190"/>
      <c r="N42" s="190"/>
      <c r="O42" s="190"/>
      <c r="P42" s="191"/>
      <c r="Q42" s="1"/>
    </row>
    <row r="43" spans="1:46" ht="15.75" customHeight="1">
      <c r="A43" s="201"/>
      <c r="B43" s="180"/>
      <c r="C43" s="38">
        <v>2</v>
      </c>
      <c r="D43" s="57">
        <v>91.460966380499997</v>
      </c>
      <c r="E43" s="57">
        <v>78.826301630900005</v>
      </c>
      <c r="F43" s="58">
        <v>147.86305792513792</v>
      </c>
      <c r="G43" s="57">
        <v>2.4830689120999998</v>
      </c>
      <c r="H43" s="57">
        <v>-0.19904908160000012</v>
      </c>
      <c r="I43" s="57">
        <v>-0.60518217090000004</v>
      </c>
      <c r="J43" s="59">
        <v>-0.49805450440000021</v>
      </c>
      <c r="K43" s="48"/>
      <c r="L43" s="185"/>
      <c r="M43" s="190"/>
      <c r="N43" s="190"/>
      <c r="O43" s="190"/>
      <c r="P43" s="191"/>
      <c r="Q43" s="1"/>
    </row>
    <row r="44" spans="1:46" ht="15.75" customHeight="1">
      <c r="A44" s="201"/>
      <c r="B44" s="180"/>
      <c r="C44" s="33">
        <v>3</v>
      </c>
      <c r="D44" s="60">
        <v>79.191389491799995</v>
      </c>
      <c r="E44" s="60">
        <v>68.040242754499999</v>
      </c>
      <c r="F44" s="61">
        <v>159.07212705053792</v>
      </c>
      <c r="G44" s="60">
        <v>5.0857357939999996</v>
      </c>
      <c r="H44" s="60">
        <v>-1.1371387576999998</v>
      </c>
      <c r="I44" s="60">
        <v>-4.0410764216999997</v>
      </c>
      <c r="J44" s="62">
        <v>-2.8266218305000002</v>
      </c>
      <c r="K44" s="48"/>
      <c r="L44" s="185">
        <f t="shared" ref="L44" si="153">AVERAGE(D44:D46)</f>
        <v>87.325303316566661</v>
      </c>
      <c r="M44" s="190">
        <f t="shared" ref="M44" si="154">AVERAGE(G44:G46)</f>
        <v>6.5387787084999998</v>
      </c>
      <c r="N44" s="190">
        <f t="shared" ref="N44" si="155">AVERAGE(H44:H46)</f>
        <v>-2.8985304802333332</v>
      </c>
      <c r="O44" s="190">
        <f t="shared" ref="O44" si="156">AVERAGE(I44:I46)</f>
        <v>-2.4950140714666666</v>
      </c>
      <c r="P44" s="191">
        <f t="shared" ref="P44" si="157">AVERAGE(J44:J46)</f>
        <v>1.345560451333333</v>
      </c>
      <c r="Q44" s="1"/>
    </row>
    <row r="45" spans="1:46" ht="15.75" customHeight="1">
      <c r="A45" s="201"/>
      <c r="B45" s="180"/>
      <c r="C45" s="33">
        <v>3</v>
      </c>
      <c r="D45" s="60">
        <v>89.226607282100005</v>
      </c>
      <c r="E45" s="60">
        <v>83.619427168399994</v>
      </c>
      <c r="F45" s="61">
        <v>150.89322575863787</v>
      </c>
      <c r="G45" s="60">
        <v>3.9732583194000002</v>
      </c>
      <c r="H45" s="60">
        <v>-3.0288749531999999</v>
      </c>
      <c r="I45" s="60">
        <v>0.49623632429999986</v>
      </c>
      <c r="J45" s="62">
        <v>1.2950372695999999</v>
      </c>
      <c r="K45" s="48"/>
      <c r="L45" s="185"/>
      <c r="M45" s="190"/>
      <c r="N45" s="190"/>
      <c r="O45" s="190"/>
      <c r="P45" s="191"/>
    </row>
    <row r="46" spans="1:46" ht="15.75" customHeight="1">
      <c r="A46" s="201"/>
      <c r="B46" s="180"/>
      <c r="C46" s="33">
        <v>3</v>
      </c>
      <c r="D46" s="60">
        <v>93.557913175799996</v>
      </c>
      <c r="E46" s="60">
        <v>84.553885367700005</v>
      </c>
      <c r="F46" s="61">
        <v>147.31979120983794</v>
      </c>
      <c r="G46" s="60">
        <v>10.557342012099999</v>
      </c>
      <c r="H46" s="60">
        <v>-4.5295777297999997</v>
      </c>
      <c r="I46" s="60">
        <v>-3.9402021170000001</v>
      </c>
      <c r="J46" s="62">
        <v>5.5682659148999996</v>
      </c>
      <c r="K46" s="48"/>
      <c r="L46" s="185"/>
      <c r="M46" s="190"/>
      <c r="N46" s="190"/>
      <c r="O46" s="190"/>
      <c r="P46" s="191"/>
    </row>
    <row r="47" spans="1:46" ht="15.75" customHeight="1">
      <c r="A47" s="201"/>
      <c r="B47" s="180"/>
      <c r="C47" s="38">
        <v>4</v>
      </c>
      <c r="D47" s="57">
        <v>93.423769183800005</v>
      </c>
      <c r="E47" s="57">
        <v>87.018572508600002</v>
      </c>
      <c r="F47" s="58">
        <v>144.64071525353791</v>
      </c>
      <c r="G47" s="57">
        <v>2.8653073342000002</v>
      </c>
      <c r="H47" s="57">
        <v>0.80863785900000007</v>
      </c>
      <c r="I47" s="57">
        <v>-9.1566624641000001</v>
      </c>
      <c r="J47" s="59">
        <v>7.2106561660999997</v>
      </c>
      <c r="K47" s="48"/>
      <c r="L47" s="185">
        <f t="shared" ref="L47" si="158">AVERAGE(D47:D49)</f>
        <v>93.268644567400017</v>
      </c>
      <c r="M47" s="190">
        <f t="shared" ref="M47" si="159">AVERAGE(G47:G49)</f>
        <v>2.2462636519000001</v>
      </c>
      <c r="N47" s="190">
        <f t="shared" ref="N47" si="160">AVERAGE(H47:H49)</f>
        <v>-3.1637750562</v>
      </c>
      <c r="O47" s="190">
        <f t="shared" ref="O47" si="161">AVERAGE(I47:I49)</f>
        <v>-6.8738339742000001</v>
      </c>
      <c r="P47" s="191">
        <f t="shared" ref="P47" si="162">AVERAGE(J47:J49)</f>
        <v>4.1546567281</v>
      </c>
    </row>
    <row r="48" spans="1:46" ht="15.75" customHeight="1">
      <c r="A48" s="201"/>
      <c r="B48" s="180"/>
      <c r="C48" s="38">
        <v>4</v>
      </c>
      <c r="D48" s="57">
        <v>95.317091544600004</v>
      </c>
      <c r="E48" s="57">
        <v>84.051473050200002</v>
      </c>
      <c r="F48" s="58">
        <v>144.64177284453785</v>
      </c>
      <c r="G48" s="57">
        <v>1.3524278626999999</v>
      </c>
      <c r="H48" s="57">
        <v>-3.8790619739999999</v>
      </c>
      <c r="I48" s="57">
        <v>-10.091356277500001</v>
      </c>
      <c r="J48" s="59">
        <v>2.8566961288000003</v>
      </c>
      <c r="K48" s="48"/>
      <c r="L48" s="185"/>
      <c r="M48" s="190"/>
      <c r="N48" s="190"/>
      <c r="O48" s="190"/>
      <c r="P48" s="191"/>
    </row>
    <row r="49" spans="1:16" ht="15.75" customHeight="1" thickBot="1">
      <c r="A49" s="202"/>
      <c r="B49" s="181"/>
      <c r="C49" s="39">
        <v>4</v>
      </c>
      <c r="D49" s="63">
        <v>91.0650729738</v>
      </c>
      <c r="E49" s="63">
        <v>79.598546007600007</v>
      </c>
      <c r="F49" s="64">
        <v>146.43828443423791</v>
      </c>
      <c r="G49" s="63">
        <v>2.5210557588000002</v>
      </c>
      <c r="H49" s="63">
        <v>-6.4209010535999997</v>
      </c>
      <c r="I49" s="63">
        <v>-1.3734831810000001</v>
      </c>
      <c r="J49" s="65">
        <v>2.3966178893999999</v>
      </c>
      <c r="K49" s="48"/>
      <c r="L49" s="187"/>
      <c r="M49" s="192"/>
      <c r="N49" s="192"/>
      <c r="O49" s="192"/>
      <c r="P49" s="193"/>
    </row>
    <row r="50" spans="1:16" ht="15.75" customHeight="1">
      <c r="A50" s="200" t="str">
        <f>'XY LENS AA'!B10</f>
        <v>#06</v>
      </c>
      <c r="B50" s="179" t="str">
        <f>'XY LENS AA'!C10</f>
        <v>VSY841ZN9NBI</v>
      </c>
      <c r="C50" s="40">
        <v>1</v>
      </c>
      <c r="D50" s="51">
        <v>82.583537140600001</v>
      </c>
      <c r="E50" s="51">
        <v>65.519124210699999</v>
      </c>
      <c r="F50" s="52">
        <v>165.12992499243791</v>
      </c>
      <c r="G50" s="51">
        <v>-5.2963874710000001</v>
      </c>
      <c r="H50" s="51">
        <v>-0.9044558545000001</v>
      </c>
      <c r="I50" s="51">
        <v>-5.1206791996999996</v>
      </c>
      <c r="J50" s="53">
        <v>-4.6496324538999998</v>
      </c>
      <c r="K50" s="48"/>
      <c r="L50" s="186">
        <f t="shared" ref="L50" si="163">AVERAGE(D50:D52)</f>
        <v>87.83501828</v>
      </c>
      <c r="M50" s="194">
        <f t="shared" ref="M50" si="164">AVERAGE(G50:G52)</f>
        <v>-5.8323678433333335</v>
      </c>
      <c r="N50" s="194">
        <f t="shared" ref="N50" si="165">AVERAGE(H50:H52)</f>
        <v>0.19682056333333323</v>
      </c>
      <c r="O50" s="194">
        <f t="shared" ref="O50" si="166">AVERAGE(I50:I52)</f>
        <v>-1.5573561390333335</v>
      </c>
      <c r="P50" s="195">
        <f t="shared" ref="P50" si="167">AVERAGE(J50:J52)</f>
        <v>-0.34923597176666671</v>
      </c>
    </row>
    <row r="51" spans="1:16" ht="15.75" customHeight="1">
      <c r="A51" s="201"/>
      <c r="B51" s="180"/>
      <c r="C51" s="41">
        <v>1</v>
      </c>
      <c r="D51" s="54">
        <v>90.094031080700006</v>
      </c>
      <c r="E51" s="54">
        <v>68.130973409800006</v>
      </c>
      <c r="F51" s="55">
        <v>162.12579042403792</v>
      </c>
      <c r="G51" s="54">
        <v>-5.7932893577</v>
      </c>
      <c r="H51" s="54">
        <v>-1.0478684491000001</v>
      </c>
      <c r="I51" s="54">
        <v>-0.93774271010000021</v>
      </c>
      <c r="J51" s="56">
        <v>-3.6779178380999999</v>
      </c>
      <c r="K51" s="48"/>
      <c r="L51" s="185"/>
      <c r="M51" s="190"/>
      <c r="N51" s="190"/>
      <c r="O51" s="190"/>
      <c r="P51" s="191"/>
    </row>
    <row r="52" spans="1:16" ht="15.75" customHeight="1">
      <c r="A52" s="201"/>
      <c r="B52" s="180"/>
      <c r="C52" s="41">
        <v>1</v>
      </c>
      <c r="D52" s="54">
        <v>90.827486618699993</v>
      </c>
      <c r="E52" s="54">
        <v>70.894138881700002</v>
      </c>
      <c r="F52" s="55">
        <v>163.9635527626379</v>
      </c>
      <c r="G52" s="54">
        <v>-6.4074267013000004</v>
      </c>
      <c r="H52" s="54">
        <v>2.5427859935999999</v>
      </c>
      <c r="I52" s="54">
        <v>1.3863534926999996</v>
      </c>
      <c r="J52" s="56">
        <v>7.2798423766999996</v>
      </c>
      <c r="K52" s="48"/>
      <c r="L52" s="185"/>
      <c r="M52" s="190"/>
      <c r="N52" s="190"/>
      <c r="O52" s="190"/>
      <c r="P52" s="191"/>
    </row>
    <row r="53" spans="1:16" ht="15.75" customHeight="1">
      <c r="A53" s="201"/>
      <c r="B53" s="180"/>
      <c r="C53" s="38">
        <v>2</v>
      </c>
      <c r="D53" s="57">
        <v>88.336865634399999</v>
      </c>
      <c r="E53" s="57">
        <v>71.176101553899997</v>
      </c>
      <c r="F53" s="58">
        <v>155.76816358773789</v>
      </c>
      <c r="G53" s="57">
        <v>5.4903890361999999</v>
      </c>
      <c r="H53" s="57">
        <v>-2.7141661654</v>
      </c>
      <c r="I53" s="57">
        <v>2.427945137</v>
      </c>
      <c r="J53" s="59">
        <v>5.9167194365999993</v>
      </c>
      <c r="K53" s="48"/>
      <c r="L53" s="185">
        <f t="shared" ref="L53" si="168">AVERAGE(D53:D55)</f>
        <v>90.185069954566657</v>
      </c>
      <c r="M53" s="190">
        <f t="shared" ref="M53" si="169">AVERAGE(G53:G55)</f>
        <v>1.6854487183666667</v>
      </c>
      <c r="N53" s="190">
        <f t="shared" ref="N53" si="170">AVERAGE(H53:H55)</f>
        <v>-1.7784733152666667</v>
      </c>
      <c r="O53" s="190">
        <f t="shared" ref="O53" si="171">AVERAGE(I53:I55)</f>
        <v>-1.3761209646999999</v>
      </c>
      <c r="P53" s="191">
        <f t="shared" ref="P53" si="172">AVERAGE(J53:J55)</f>
        <v>3.4509671528999992</v>
      </c>
    </row>
    <row r="54" spans="1:16" ht="15.75" customHeight="1">
      <c r="A54" s="201"/>
      <c r="B54" s="180"/>
      <c r="C54" s="38">
        <v>2</v>
      </c>
      <c r="D54" s="57">
        <v>94.506358906499997</v>
      </c>
      <c r="E54" s="57">
        <v>74.442755165199998</v>
      </c>
      <c r="F54" s="58">
        <v>158.14322145403793</v>
      </c>
      <c r="G54" s="57">
        <v>2.5928292118999998</v>
      </c>
      <c r="H54" s="57">
        <v>2.0274251812999999</v>
      </c>
      <c r="I54" s="57">
        <v>-8.2975900172999992</v>
      </c>
      <c r="J54" s="59">
        <v>-1.0159835815</v>
      </c>
      <c r="K54" s="48"/>
      <c r="L54" s="185"/>
      <c r="M54" s="190"/>
      <c r="N54" s="190"/>
      <c r="O54" s="190"/>
      <c r="P54" s="191"/>
    </row>
    <row r="55" spans="1:16" ht="15.75" customHeight="1">
      <c r="A55" s="201"/>
      <c r="B55" s="180"/>
      <c r="C55" s="38">
        <v>2</v>
      </c>
      <c r="D55" s="57">
        <v>87.711985322800004</v>
      </c>
      <c r="E55" s="57">
        <v>66.064844322300004</v>
      </c>
      <c r="F55" s="58">
        <v>169.17564982893794</v>
      </c>
      <c r="G55" s="57">
        <v>-3.0268720930000002</v>
      </c>
      <c r="H55" s="57">
        <v>-4.6486789616999999</v>
      </c>
      <c r="I55" s="57">
        <v>1.7412819861999997</v>
      </c>
      <c r="J55" s="59">
        <v>5.4521656035999992</v>
      </c>
      <c r="K55" s="48"/>
      <c r="L55" s="185"/>
      <c r="M55" s="190"/>
      <c r="N55" s="190"/>
      <c r="O55" s="190"/>
      <c r="P55" s="191"/>
    </row>
    <row r="56" spans="1:16" ht="15.75" customHeight="1">
      <c r="A56" s="201"/>
      <c r="B56" s="180"/>
      <c r="C56" s="33">
        <v>3</v>
      </c>
      <c r="D56" s="60">
        <v>94.135265665299997</v>
      </c>
      <c r="E56" s="60">
        <v>78.252919055600003</v>
      </c>
      <c r="F56" s="61">
        <v>164.12641884173792</v>
      </c>
      <c r="G56" s="60">
        <v>5.2983220257000001</v>
      </c>
      <c r="H56" s="60">
        <v>6.4016822035000001</v>
      </c>
      <c r="I56" s="60">
        <v>0.61800098420000005</v>
      </c>
      <c r="J56" s="62">
        <v>2.9221343994</v>
      </c>
      <c r="K56" s="48"/>
      <c r="L56" s="185">
        <f t="shared" ref="L56" si="173">AVERAGE(D56:D58)</f>
        <v>93.811355825266659</v>
      </c>
      <c r="M56" s="190">
        <f t="shared" ref="M56" si="174">AVERAGE(G56:G58)</f>
        <v>3.3140908646666669</v>
      </c>
      <c r="N56" s="190">
        <f t="shared" ref="N56" si="175">AVERAGE(H56:H58)</f>
        <v>7.1729071801000002</v>
      </c>
      <c r="O56" s="190">
        <f t="shared" ref="O56" si="176">AVERAGE(I56:I58)</f>
        <v>-4.1120454470333332</v>
      </c>
      <c r="P56" s="191">
        <f t="shared" ref="P56" si="177">AVERAGE(J56:J58)</f>
        <v>1.9937440554333332</v>
      </c>
    </row>
    <row r="57" spans="1:16" ht="15.75" customHeight="1">
      <c r="A57" s="201"/>
      <c r="B57" s="180"/>
      <c r="C57" s="33">
        <v>3</v>
      </c>
      <c r="D57" s="60">
        <v>93.419029058299998</v>
      </c>
      <c r="E57" s="60">
        <v>76.153096911800006</v>
      </c>
      <c r="F57" s="61">
        <v>155.82027835393791</v>
      </c>
      <c r="G57" s="60">
        <v>2.9370890675000001</v>
      </c>
      <c r="H57" s="60">
        <v>8.9321977258</v>
      </c>
      <c r="I57" s="60">
        <v>-12.6140856743</v>
      </c>
      <c r="J57" s="62">
        <v>1.2309322357000001</v>
      </c>
      <c r="K57" s="48"/>
      <c r="L57" s="185"/>
      <c r="M57" s="190"/>
      <c r="N57" s="190"/>
      <c r="O57" s="190"/>
      <c r="P57" s="191"/>
    </row>
    <row r="58" spans="1:16" ht="15.75" customHeight="1">
      <c r="A58" s="201"/>
      <c r="B58" s="180"/>
      <c r="C58" s="33">
        <v>3</v>
      </c>
      <c r="D58" s="60">
        <v>93.879772752199997</v>
      </c>
      <c r="E58" s="60">
        <v>73.692255038400006</v>
      </c>
      <c r="F58" s="61">
        <v>157.38387190153793</v>
      </c>
      <c r="G58" s="60">
        <v>1.7068615008000001</v>
      </c>
      <c r="H58" s="60">
        <v>6.1848416109999995</v>
      </c>
      <c r="I58" s="60">
        <v>-0.34005165099999957</v>
      </c>
      <c r="J58" s="62">
        <v>1.8281655311999998</v>
      </c>
      <c r="K58" s="48"/>
      <c r="L58" s="185"/>
      <c r="M58" s="190"/>
      <c r="N58" s="190"/>
      <c r="O58" s="190"/>
      <c r="P58" s="191"/>
    </row>
    <row r="59" spans="1:16" ht="15.75" customHeight="1">
      <c r="A59" s="201"/>
      <c r="B59" s="180"/>
      <c r="C59" s="38">
        <v>4</v>
      </c>
      <c r="D59" s="57">
        <v>95.181244672399998</v>
      </c>
      <c r="E59" s="57">
        <v>72.022234792399999</v>
      </c>
      <c r="F59" s="58">
        <v>163.60331082103789</v>
      </c>
      <c r="G59" s="57">
        <v>1.4332914328999999</v>
      </c>
      <c r="H59" s="57">
        <v>-4.2961387609999999</v>
      </c>
      <c r="I59" s="57">
        <v>2.1946363449000001</v>
      </c>
      <c r="J59" s="59">
        <v>7.1980171203999994</v>
      </c>
      <c r="K59" s="48"/>
      <c r="L59" s="185">
        <f t="shared" ref="L59" si="178">AVERAGE(D59:D61)</f>
        <v>92.738088925233342</v>
      </c>
      <c r="M59" s="190">
        <f t="shared" ref="M59" si="179">AVERAGE(G59:G61)</f>
        <v>1.0157095380666668</v>
      </c>
      <c r="N59" s="190">
        <f t="shared" ref="N59" si="180">AVERAGE(H59:H61)</f>
        <v>-0.45074889616666641</v>
      </c>
      <c r="O59" s="190">
        <f t="shared" ref="O59" si="181">AVERAGE(I59:I61)</f>
        <v>-3.9193025827666665</v>
      </c>
      <c r="P59" s="191">
        <f t="shared" ref="P59" si="182">AVERAGE(J59:J61)</f>
        <v>2.6917934218999999</v>
      </c>
    </row>
    <row r="60" spans="1:16" ht="15.75" customHeight="1">
      <c r="A60" s="201"/>
      <c r="B60" s="180"/>
      <c r="C60" s="38">
        <v>4</v>
      </c>
      <c r="D60" s="57">
        <v>90.018514263699998</v>
      </c>
      <c r="E60" s="57">
        <v>75.866234795599993</v>
      </c>
      <c r="F60" s="58">
        <v>159.26915241983789</v>
      </c>
      <c r="G60" s="57">
        <v>0.58262395280000001</v>
      </c>
      <c r="H60" s="57">
        <v>-0.31999992779999964</v>
      </c>
      <c r="I60" s="57">
        <v>-7.8759684562999999</v>
      </c>
      <c r="J60" s="59">
        <v>2.9692120551999999</v>
      </c>
      <c r="K60" s="48"/>
      <c r="L60" s="185"/>
      <c r="M60" s="190"/>
      <c r="N60" s="190"/>
      <c r="O60" s="190"/>
      <c r="P60" s="191"/>
    </row>
    <row r="61" spans="1:16" ht="15.75" customHeight="1" thickBot="1">
      <c r="A61" s="202"/>
      <c r="B61" s="181"/>
      <c r="C61" s="39">
        <v>4</v>
      </c>
      <c r="D61" s="63">
        <v>93.0145078396</v>
      </c>
      <c r="E61" s="63">
        <v>72.308131343400007</v>
      </c>
      <c r="F61" s="64">
        <v>158.86127666793789</v>
      </c>
      <c r="G61" s="63">
        <v>1.0312132285</v>
      </c>
      <c r="H61" s="63">
        <v>3.2638920003000003</v>
      </c>
      <c r="I61" s="63">
        <v>-6.0765756368999995</v>
      </c>
      <c r="J61" s="65">
        <v>-2.0918489098999999</v>
      </c>
      <c r="K61" s="48"/>
      <c r="L61" s="187"/>
      <c r="M61" s="192"/>
      <c r="N61" s="192"/>
      <c r="O61" s="192"/>
      <c r="P61" s="193"/>
    </row>
    <row r="62" spans="1:16" ht="15.75" customHeight="1">
      <c r="A62" s="200" t="str">
        <f>'XY LENS AA'!B11</f>
        <v>#07</v>
      </c>
      <c r="B62" s="179" t="str">
        <f>'XY LENS AA'!C11</f>
        <v>VSY832ZN9NB7</v>
      </c>
      <c r="C62" s="40">
        <v>1</v>
      </c>
      <c r="D62" s="51">
        <v>91.222858155400004</v>
      </c>
      <c r="E62" s="51">
        <v>75.923836802899999</v>
      </c>
      <c r="F62" s="52">
        <v>150.2657288695379</v>
      </c>
      <c r="G62" s="51">
        <v>-5.4210539462999998</v>
      </c>
      <c r="H62" s="51">
        <v>-1.4660483797000001</v>
      </c>
      <c r="I62" s="51">
        <v>-3.0134618282000001</v>
      </c>
      <c r="J62" s="53">
        <v>-7.089427948</v>
      </c>
      <c r="K62" s="48"/>
      <c r="L62" s="186">
        <f t="shared" ref="L62" si="183">AVERAGE(D62:D64)</f>
        <v>87.558051781766665</v>
      </c>
      <c r="M62" s="194">
        <f t="shared" ref="M62" si="184">AVERAGE(G62:G64)</f>
        <v>-1.3832447656333333</v>
      </c>
      <c r="N62" s="194">
        <f t="shared" ref="N62" si="185">AVERAGE(H62:H64)</f>
        <v>0.98709267973333326</v>
      </c>
      <c r="O62" s="194">
        <f t="shared" ref="O62" si="186">AVERAGE(I62:I64)</f>
        <v>-1.5790750979999999</v>
      </c>
      <c r="P62" s="195">
        <f t="shared" ref="P62" si="187">AVERAGE(J62:J64)</f>
        <v>-1.0114834110000002</v>
      </c>
    </row>
    <row r="63" spans="1:16" ht="15.75" customHeight="1">
      <c r="A63" s="201"/>
      <c r="B63" s="180"/>
      <c r="C63" s="41">
        <v>1</v>
      </c>
      <c r="D63" s="54">
        <v>82.623260661200007</v>
      </c>
      <c r="E63" s="54">
        <v>62.113479127799998</v>
      </c>
      <c r="F63" s="55">
        <v>166.43751562323791</v>
      </c>
      <c r="G63" s="54">
        <v>-3.7465922774</v>
      </c>
      <c r="H63" s="54">
        <v>4.1693496463999997</v>
      </c>
      <c r="I63" s="54">
        <v>-0.33016586299999995</v>
      </c>
      <c r="J63" s="56">
        <v>6.1531839370999997</v>
      </c>
      <c r="K63" s="48"/>
      <c r="L63" s="185"/>
      <c r="M63" s="190"/>
      <c r="N63" s="190"/>
      <c r="O63" s="190"/>
      <c r="P63" s="191"/>
    </row>
    <row r="64" spans="1:16" ht="15.75" customHeight="1">
      <c r="A64" s="201"/>
      <c r="B64" s="180"/>
      <c r="C64" s="41">
        <v>1</v>
      </c>
      <c r="D64" s="54">
        <v>88.828036528699997</v>
      </c>
      <c r="E64" s="54">
        <v>75.261683061699998</v>
      </c>
      <c r="F64" s="55">
        <v>145.23373483783791</v>
      </c>
      <c r="G64" s="54">
        <v>5.0179119268000001</v>
      </c>
      <c r="H64" s="54">
        <v>0.25797677250000017</v>
      </c>
      <c r="I64" s="54">
        <v>-1.3935976027999999</v>
      </c>
      <c r="J64" s="56">
        <v>-2.0982062221</v>
      </c>
      <c r="K64" s="48"/>
      <c r="L64" s="185"/>
      <c r="M64" s="190"/>
      <c r="N64" s="190"/>
      <c r="O64" s="190"/>
      <c r="P64" s="191"/>
    </row>
    <row r="65" spans="1:16" ht="15.75" customHeight="1">
      <c r="A65" s="201"/>
      <c r="B65" s="180"/>
      <c r="C65" s="38">
        <v>2</v>
      </c>
      <c r="D65" s="57">
        <v>100.64121247280001</v>
      </c>
      <c r="E65" s="57">
        <v>81.520201310100006</v>
      </c>
      <c r="F65" s="58">
        <v>151.61171170343789</v>
      </c>
      <c r="G65" s="57">
        <v>4.4259233211</v>
      </c>
      <c r="H65" s="57">
        <v>4.8760065982</v>
      </c>
      <c r="I65" s="57">
        <v>2.0663132667999999</v>
      </c>
      <c r="J65" s="59">
        <v>2.1228804588000001</v>
      </c>
      <c r="K65" s="48"/>
      <c r="L65" s="185">
        <f t="shared" ref="L65" si="188">AVERAGE(D65:D67)</f>
        <v>91.030790004433342</v>
      </c>
      <c r="M65" s="190">
        <f t="shared" ref="M65" si="189">AVERAGE(G65:G67)</f>
        <v>6.8101758420333338</v>
      </c>
      <c r="N65" s="190">
        <f t="shared" ref="N65" si="190">AVERAGE(H65:H67)</f>
        <v>4.5681492497333336</v>
      </c>
      <c r="O65" s="190">
        <f t="shared" ref="O65" si="191">AVERAGE(I65:I67)</f>
        <v>-3.3494238853333336</v>
      </c>
      <c r="P65" s="191">
        <f t="shared" ref="P65" si="192">AVERAGE(J65:J67)</f>
        <v>1.2188240687</v>
      </c>
    </row>
    <row r="66" spans="1:16" ht="15.75" customHeight="1">
      <c r="A66" s="201"/>
      <c r="B66" s="180"/>
      <c r="C66" s="38">
        <v>2</v>
      </c>
      <c r="D66" s="57">
        <v>88.834682018600006</v>
      </c>
      <c r="E66" s="57">
        <v>70.591546872199999</v>
      </c>
      <c r="F66" s="58">
        <v>171.76811498143792</v>
      </c>
      <c r="G66" s="57">
        <v>10.238319648299999</v>
      </c>
      <c r="H66" s="57">
        <v>7.6501563478999994</v>
      </c>
      <c r="I66" s="57">
        <v>-8.4290771484000011</v>
      </c>
      <c r="J66" s="59">
        <v>2.9440841674999998</v>
      </c>
      <c r="K66" s="48"/>
      <c r="L66" s="185"/>
      <c r="M66" s="190"/>
      <c r="N66" s="190"/>
      <c r="O66" s="190"/>
      <c r="P66" s="191"/>
    </row>
    <row r="67" spans="1:16" ht="15.75" customHeight="1">
      <c r="A67" s="201"/>
      <c r="B67" s="180"/>
      <c r="C67" s="38">
        <v>2</v>
      </c>
      <c r="D67" s="57">
        <v>83.6164755219</v>
      </c>
      <c r="E67" s="57">
        <v>68.956588642599996</v>
      </c>
      <c r="F67" s="58">
        <v>157.66306278193792</v>
      </c>
      <c r="G67" s="57">
        <v>5.7662845566999996</v>
      </c>
      <c r="H67" s="57">
        <v>1.1782848030999999</v>
      </c>
      <c r="I67" s="57">
        <v>-3.6855077744</v>
      </c>
      <c r="J67" s="59">
        <v>-1.4104924202</v>
      </c>
      <c r="K67" s="48"/>
      <c r="L67" s="185"/>
      <c r="M67" s="190"/>
      <c r="N67" s="190"/>
      <c r="O67" s="190"/>
      <c r="P67" s="191"/>
    </row>
    <row r="68" spans="1:16" ht="15.75" customHeight="1">
      <c r="A68" s="201"/>
      <c r="B68" s="180"/>
      <c r="C68" s="33">
        <v>3</v>
      </c>
      <c r="D68" s="60">
        <v>104.2322228994</v>
      </c>
      <c r="E68" s="60">
        <v>75.600268702400001</v>
      </c>
      <c r="F68" s="61">
        <v>151.73145340503788</v>
      </c>
      <c r="G68" s="60">
        <v>6.5750532036999996</v>
      </c>
      <c r="H68" s="60">
        <v>2.3272035684999999</v>
      </c>
      <c r="I68" s="60">
        <v>-6.9033565521</v>
      </c>
      <c r="J68" s="62">
        <v>4.2113676070999997</v>
      </c>
      <c r="K68" s="48"/>
      <c r="L68" s="185">
        <f t="shared" ref="L68" si="193">AVERAGE(D68:D70)</f>
        <v>96.367328782499996</v>
      </c>
      <c r="M68" s="190">
        <f t="shared" ref="M68" si="194">AVERAGE(G68:G70)</f>
        <v>5.0068148380999995</v>
      </c>
      <c r="N68" s="190">
        <f t="shared" ref="N68" si="195">AVERAGE(H68:H70)</f>
        <v>2.6912933428333332</v>
      </c>
      <c r="O68" s="190">
        <f t="shared" ref="O68" si="196">AVERAGE(I68:I70)</f>
        <v>-5.4927050272666662</v>
      </c>
      <c r="P68" s="191">
        <f t="shared" ref="P68" si="197">AVERAGE(J68:J70)</f>
        <v>6.0078605015999997</v>
      </c>
    </row>
    <row r="69" spans="1:16" ht="15.75" customHeight="1">
      <c r="A69" s="201"/>
      <c r="B69" s="180"/>
      <c r="C69" s="33">
        <v>3</v>
      </c>
      <c r="D69" s="60">
        <v>95.185077094799993</v>
      </c>
      <c r="E69" s="60">
        <v>78.755704409499998</v>
      </c>
      <c r="F69" s="61">
        <v>155.43040803633789</v>
      </c>
      <c r="G69" s="60">
        <v>-2.4569663006</v>
      </c>
      <c r="H69" s="60">
        <v>-0.35294699439999988</v>
      </c>
      <c r="I69" s="60">
        <v>-10.1761827469</v>
      </c>
      <c r="J69" s="62">
        <v>7.9820804596000006</v>
      </c>
      <c r="K69" s="48"/>
      <c r="L69" s="185"/>
      <c r="M69" s="190"/>
      <c r="N69" s="190"/>
      <c r="O69" s="190"/>
      <c r="P69" s="191"/>
    </row>
    <row r="70" spans="1:16" ht="15.75" customHeight="1">
      <c r="A70" s="201"/>
      <c r="B70" s="180"/>
      <c r="C70" s="33">
        <v>3</v>
      </c>
      <c r="D70" s="60">
        <v>89.684686353299995</v>
      </c>
      <c r="E70" s="60">
        <v>75.853308497699999</v>
      </c>
      <c r="F70" s="61">
        <v>166.40202297273794</v>
      </c>
      <c r="G70" s="60">
        <v>10.902357611199999</v>
      </c>
      <c r="H70" s="60">
        <v>6.0996234543999996</v>
      </c>
      <c r="I70" s="60">
        <v>0.60142421719999994</v>
      </c>
      <c r="J70" s="62">
        <v>5.8301334381000007</v>
      </c>
      <c r="K70" s="48"/>
      <c r="L70" s="185"/>
      <c r="M70" s="190"/>
      <c r="N70" s="190"/>
      <c r="O70" s="190"/>
      <c r="P70" s="191"/>
    </row>
    <row r="71" spans="1:16" ht="15.75" customHeight="1">
      <c r="A71" s="201"/>
      <c r="B71" s="180"/>
      <c r="C71" s="38">
        <v>4</v>
      </c>
      <c r="D71" s="57">
        <v>96.825352434699994</v>
      </c>
      <c r="E71" s="57">
        <v>78.389920581300004</v>
      </c>
      <c r="F71" s="58">
        <v>144.38125039203794</v>
      </c>
      <c r="G71" s="57">
        <v>-0.71442404260000003</v>
      </c>
      <c r="H71" s="57">
        <v>-6.1784045784000003</v>
      </c>
      <c r="I71" s="57">
        <v>1.5670042037999998</v>
      </c>
      <c r="J71" s="59">
        <v>-11.320150375400001</v>
      </c>
      <c r="K71" s="48"/>
      <c r="L71" s="185">
        <f t="shared" ref="L71" si="198">AVERAGE(D71:D73)</f>
        <v>94.079676610333323</v>
      </c>
      <c r="M71" s="190">
        <f t="shared" ref="M71" si="199">AVERAGE(G71:G73)</f>
        <v>-0.75574097210000002</v>
      </c>
      <c r="N71" s="190">
        <f t="shared" ref="N71" si="200">AVERAGE(H71:H73)</f>
        <v>-2.0188785198333332</v>
      </c>
      <c r="O71" s="190">
        <f t="shared" ref="O71" si="201">AVERAGE(I71:I73)</f>
        <v>3.7874183655000002</v>
      </c>
      <c r="P71" s="191">
        <f t="shared" ref="P71" si="202">AVERAGE(J71:J73)</f>
        <v>-1.438686052966667</v>
      </c>
    </row>
    <row r="72" spans="1:16" ht="15.75" customHeight="1">
      <c r="A72" s="201"/>
      <c r="B72" s="180"/>
      <c r="C72" s="38">
        <v>4</v>
      </c>
      <c r="D72" s="57">
        <v>90.705702179699998</v>
      </c>
      <c r="E72" s="57">
        <v>75.949888227299994</v>
      </c>
      <c r="F72" s="58">
        <v>155.5037415929379</v>
      </c>
      <c r="G72" s="57">
        <v>-2.868150907</v>
      </c>
      <c r="H72" s="57">
        <v>-2.0601920725999996</v>
      </c>
      <c r="I72" s="57">
        <v>5.8562946320000009</v>
      </c>
      <c r="J72" s="59">
        <v>4.7209630013000004</v>
      </c>
      <c r="K72" s="48"/>
      <c r="L72" s="185"/>
      <c r="M72" s="190"/>
      <c r="N72" s="190"/>
      <c r="O72" s="190"/>
      <c r="P72" s="191"/>
    </row>
    <row r="73" spans="1:16" ht="15.75" customHeight="1" thickBot="1">
      <c r="A73" s="202"/>
      <c r="B73" s="181"/>
      <c r="C73" s="39">
        <v>4</v>
      </c>
      <c r="D73" s="63">
        <v>94.707975216600005</v>
      </c>
      <c r="E73" s="63">
        <v>76.9552606811</v>
      </c>
      <c r="F73" s="64">
        <v>156.30758162823793</v>
      </c>
      <c r="G73" s="63">
        <v>1.3153520332999999</v>
      </c>
      <c r="H73" s="63">
        <v>2.1819610914999998</v>
      </c>
      <c r="I73" s="63">
        <v>3.9389562607000004</v>
      </c>
      <c r="J73" s="65">
        <v>2.2831292151999998</v>
      </c>
      <c r="K73" s="48"/>
      <c r="L73" s="187"/>
      <c r="M73" s="192"/>
      <c r="N73" s="192"/>
      <c r="O73" s="192"/>
      <c r="P73" s="193"/>
    </row>
    <row r="74" spans="1:16" ht="15.75" customHeight="1">
      <c r="A74" s="200" t="str">
        <f>'XY LENS AA'!B12</f>
        <v>#08</v>
      </c>
      <c r="B74" s="179" t="str">
        <f>'XY LENS AA'!C12</f>
        <v>VSY832ZN9P09</v>
      </c>
      <c r="C74" s="40">
        <v>1</v>
      </c>
      <c r="D74" s="51">
        <v>94.475497797900005</v>
      </c>
      <c r="E74" s="51">
        <v>79.376752572399994</v>
      </c>
      <c r="F74" s="52">
        <v>152.64341516093788</v>
      </c>
      <c r="G74" s="51">
        <v>-5.3995568915999996</v>
      </c>
      <c r="H74" s="51">
        <v>0.19440985810000022</v>
      </c>
      <c r="I74" s="51">
        <v>0.51528549190000028</v>
      </c>
      <c r="J74" s="53">
        <v>1.4847249984999999</v>
      </c>
      <c r="K74" s="48"/>
      <c r="L74" s="186">
        <f t="shared" ref="L74" si="203">AVERAGE(D74:D76)</f>
        <v>91.427607417233332</v>
      </c>
      <c r="M74" s="194">
        <f t="shared" ref="M74" si="204">AVERAGE(G74:G76)</f>
        <v>-7.5645187631666673</v>
      </c>
      <c r="N74" s="194">
        <f t="shared" ref="N74" si="205">AVERAGE(H74:H76)</f>
        <v>1.1153050551000001</v>
      </c>
      <c r="O74" s="194">
        <f t="shared" ref="O74" si="206">AVERAGE(I74:I76)</f>
        <v>0.49969132740000016</v>
      </c>
      <c r="P74" s="195">
        <f t="shared" ref="P74" si="207">AVERAGE(J74:J76)</f>
        <v>2.2050611178333335</v>
      </c>
    </row>
    <row r="75" spans="1:16" ht="15.75" customHeight="1">
      <c r="A75" s="201"/>
      <c r="B75" s="180"/>
      <c r="C75" s="41">
        <v>1</v>
      </c>
      <c r="D75" s="54">
        <v>89.328492734999998</v>
      </c>
      <c r="E75" s="54">
        <v>75.594640338999994</v>
      </c>
      <c r="F75" s="55">
        <v>159.35404703073789</v>
      </c>
      <c r="G75" s="54">
        <v>-7.0555095672999997</v>
      </c>
      <c r="H75" s="54">
        <v>2.5391643886999997</v>
      </c>
      <c r="I75" s="54">
        <v>2.8292741776000003</v>
      </c>
      <c r="J75" s="56">
        <v>1.391140461</v>
      </c>
      <c r="K75" s="48"/>
      <c r="L75" s="185"/>
      <c r="M75" s="190"/>
      <c r="N75" s="190"/>
      <c r="O75" s="190"/>
      <c r="P75" s="191"/>
    </row>
    <row r="76" spans="1:16" ht="15.75" customHeight="1">
      <c r="A76" s="201"/>
      <c r="B76" s="180"/>
      <c r="C76" s="41">
        <v>1</v>
      </c>
      <c r="D76" s="54">
        <v>90.478831718799995</v>
      </c>
      <c r="E76" s="54">
        <v>74.413075253100004</v>
      </c>
      <c r="F76" s="55">
        <v>153.2477330210379</v>
      </c>
      <c r="G76" s="54">
        <v>-10.238489830600001</v>
      </c>
      <c r="H76" s="54">
        <v>0.61234091850000016</v>
      </c>
      <c r="I76" s="54">
        <v>-1.8454856873000001</v>
      </c>
      <c r="J76" s="56">
        <v>3.739317894</v>
      </c>
      <c r="K76" s="48"/>
      <c r="L76" s="185"/>
      <c r="M76" s="190"/>
      <c r="N76" s="190"/>
      <c r="O76" s="190"/>
      <c r="P76" s="191"/>
    </row>
    <row r="77" spans="1:16" ht="15.75" customHeight="1">
      <c r="A77" s="201"/>
      <c r="B77" s="180"/>
      <c r="C77" s="38">
        <v>2</v>
      </c>
      <c r="D77" s="57">
        <v>89.859197334499996</v>
      </c>
      <c r="E77" s="57">
        <v>76.900133523500003</v>
      </c>
      <c r="F77" s="58">
        <v>157.44542505193795</v>
      </c>
      <c r="G77" s="57">
        <v>-3.2201462253000002</v>
      </c>
      <c r="H77" s="57">
        <v>-1.9933050213000003</v>
      </c>
      <c r="I77" s="57">
        <v>3.8001580237999999</v>
      </c>
      <c r="J77" s="59">
        <v>-0.97887706760000004</v>
      </c>
      <c r="K77" s="48"/>
      <c r="L77" s="185">
        <f t="shared" ref="L77" si="208">AVERAGE(D77:D79)</f>
        <v>90.885366975299988</v>
      </c>
      <c r="M77" s="190">
        <f t="shared" ref="M77" si="209">AVERAGE(G77:G79)</f>
        <v>-4.9933442655000002</v>
      </c>
      <c r="N77" s="190">
        <f t="shared" ref="N77" si="210">AVERAGE(H77:H79)</f>
        <v>-0.7186416493333333</v>
      </c>
      <c r="O77" s="190">
        <f t="shared" ref="O77" si="211">AVERAGE(I77:I79)</f>
        <v>-6.3062548633333534E-2</v>
      </c>
      <c r="P77" s="191">
        <f t="shared" ref="P77" si="212">AVERAGE(J77:J79)</f>
        <v>1.8165834744666667</v>
      </c>
    </row>
    <row r="78" spans="1:16" ht="15.75" customHeight="1">
      <c r="A78" s="201"/>
      <c r="B78" s="180"/>
      <c r="C78" s="38">
        <v>2</v>
      </c>
      <c r="D78" s="57">
        <v>91.236199829100002</v>
      </c>
      <c r="E78" s="57">
        <v>74.646715680200003</v>
      </c>
      <c r="F78" s="58">
        <v>154.74425804003795</v>
      </c>
      <c r="G78" s="57">
        <v>-4.6923247982999996</v>
      </c>
      <c r="H78" s="57">
        <v>2.0622447239000001</v>
      </c>
      <c r="I78" s="57">
        <v>-0.87243652340000022</v>
      </c>
      <c r="J78" s="59">
        <v>4.7855439186000002</v>
      </c>
      <c r="K78" s="48"/>
      <c r="L78" s="185"/>
      <c r="M78" s="190"/>
      <c r="N78" s="190"/>
      <c r="O78" s="190"/>
      <c r="P78" s="191"/>
    </row>
    <row r="79" spans="1:16" ht="15.75" customHeight="1">
      <c r="A79" s="201"/>
      <c r="B79" s="180"/>
      <c r="C79" s="38">
        <v>2</v>
      </c>
      <c r="D79" s="57">
        <v>91.560703762299994</v>
      </c>
      <c r="E79" s="57">
        <v>75.411958716800001</v>
      </c>
      <c r="F79" s="58">
        <v>155.40105194163789</v>
      </c>
      <c r="G79" s="57">
        <v>-7.0675617729000004</v>
      </c>
      <c r="H79" s="57">
        <v>-2.2248646505999998</v>
      </c>
      <c r="I79" s="57">
        <v>-3.1169091463000003</v>
      </c>
      <c r="J79" s="59">
        <v>1.6430835724000001</v>
      </c>
      <c r="K79" s="48"/>
      <c r="L79" s="185"/>
      <c r="M79" s="190"/>
      <c r="N79" s="190"/>
      <c r="O79" s="190"/>
      <c r="P79" s="191"/>
    </row>
    <row r="80" spans="1:16" ht="15.75" customHeight="1">
      <c r="A80" s="201"/>
      <c r="B80" s="180"/>
      <c r="C80" s="33">
        <v>3</v>
      </c>
      <c r="D80" s="60">
        <v>91.083112041500002</v>
      </c>
      <c r="E80" s="60">
        <v>72.320468811300003</v>
      </c>
      <c r="F80" s="61">
        <v>149.84374120733793</v>
      </c>
      <c r="G80" s="60">
        <v>-0.83305966649999996</v>
      </c>
      <c r="H80" s="60">
        <v>0.6227370576000002</v>
      </c>
      <c r="I80" s="60">
        <v>1.4694290161000003</v>
      </c>
      <c r="J80" s="62">
        <v>8.6866083145000008</v>
      </c>
      <c r="K80" s="48"/>
      <c r="L80" s="185">
        <f t="shared" ref="L80" si="213">AVERAGE(D80:D82)</f>
        <v>93.335833031166672</v>
      </c>
      <c r="M80" s="190">
        <f t="shared" ref="M80" si="214">AVERAGE(G80:G82)</f>
        <v>1.6188709089333333</v>
      </c>
      <c r="N80" s="190">
        <f t="shared" ref="N80" si="215">AVERAGE(H80:H82)</f>
        <v>0.32296748810000003</v>
      </c>
      <c r="O80" s="190">
        <f t="shared" ref="O80" si="216">AVERAGE(I80:I82)</f>
        <v>4.0607782999666666</v>
      </c>
      <c r="P80" s="191">
        <f t="shared" ref="P80" si="217">AVERAGE(J80:J82)</f>
        <v>6.341239293400001</v>
      </c>
    </row>
    <row r="81" spans="1:16" ht="15.75" customHeight="1">
      <c r="A81" s="201"/>
      <c r="B81" s="180"/>
      <c r="C81" s="33">
        <v>3</v>
      </c>
      <c r="D81" s="60">
        <v>89.159366930499999</v>
      </c>
      <c r="E81" s="60">
        <v>70.710613467800002</v>
      </c>
      <c r="F81" s="61">
        <v>142.19680725873786</v>
      </c>
      <c r="G81" s="60">
        <v>4.1515909848000003</v>
      </c>
      <c r="H81" s="60">
        <v>2.9915898685000002</v>
      </c>
      <c r="I81" s="60">
        <v>4.6546993255999993</v>
      </c>
      <c r="J81" s="62">
        <v>5.1203165053999999</v>
      </c>
      <c r="K81" s="48"/>
      <c r="L81" s="185"/>
      <c r="M81" s="190"/>
      <c r="N81" s="190"/>
      <c r="O81" s="190"/>
      <c r="P81" s="191"/>
    </row>
    <row r="82" spans="1:16" ht="15.75" customHeight="1">
      <c r="A82" s="201"/>
      <c r="B82" s="180"/>
      <c r="C82" s="33">
        <v>3</v>
      </c>
      <c r="D82" s="60">
        <v>99.765020121500001</v>
      </c>
      <c r="E82" s="60">
        <v>78.140116498500007</v>
      </c>
      <c r="F82" s="61">
        <v>134.64716231623788</v>
      </c>
      <c r="G82" s="60">
        <v>1.5380814085000001</v>
      </c>
      <c r="H82" s="60">
        <v>-2.6454244618000002</v>
      </c>
      <c r="I82" s="60">
        <v>6.0582065582000002</v>
      </c>
      <c r="J82" s="62">
        <v>5.2167930603000006</v>
      </c>
      <c r="K82" s="48"/>
      <c r="L82" s="185"/>
      <c r="M82" s="190"/>
      <c r="N82" s="190"/>
      <c r="O82" s="190"/>
      <c r="P82" s="191"/>
    </row>
    <row r="83" spans="1:16" ht="15.75" customHeight="1">
      <c r="A83" s="201"/>
      <c r="B83" s="180"/>
      <c r="C83" s="38">
        <v>4</v>
      </c>
      <c r="D83" s="57">
        <v>98.540649154799993</v>
      </c>
      <c r="E83" s="57">
        <v>77.974679823200006</v>
      </c>
      <c r="F83" s="58">
        <v>153.87200648233789</v>
      </c>
      <c r="G83" s="57">
        <v>-2.9082117043000002</v>
      </c>
      <c r="H83" s="57">
        <v>-1.8021775919999996</v>
      </c>
      <c r="I83" s="57">
        <v>-11.3968744278</v>
      </c>
      <c r="J83" s="59">
        <v>0.66548180579999983</v>
      </c>
      <c r="K83" s="48"/>
      <c r="L83" s="185">
        <f t="shared" ref="L83" si="218">AVERAGE(D83:D85)</f>
        <v>96.662674606933322</v>
      </c>
      <c r="M83" s="190">
        <f t="shared" ref="M83" si="219">AVERAGE(G83:G85)</f>
        <v>0.67133339369999978</v>
      </c>
      <c r="N83" s="190">
        <f t="shared" ref="N83" si="220">AVERAGE(H83:H85)</f>
        <v>-0.54311392396666636</v>
      </c>
      <c r="O83" s="190">
        <f t="shared" ref="O83" si="221">AVERAGE(I83:I85)</f>
        <v>-4.2299659351333334</v>
      </c>
      <c r="P83" s="191">
        <f t="shared" ref="P83" si="222">AVERAGE(J83:J85)</f>
        <v>5.4195684592000006</v>
      </c>
    </row>
    <row r="84" spans="1:16" ht="15.75" customHeight="1">
      <c r="A84" s="201"/>
      <c r="B84" s="180"/>
      <c r="C84" s="38">
        <v>4</v>
      </c>
      <c r="D84" s="57">
        <v>96.000871278000005</v>
      </c>
      <c r="E84" s="57">
        <v>79.393613654099994</v>
      </c>
      <c r="F84" s="58">
        <v>154.8227255051379</v>
      </c>
      <c r="G84" s="57">
        <v>-2.4314980840999998</v>
      </c>
      <c r="H84" s="57">
        <v>-3.6214265268999997</v>
      </c>
      <c r="I84" s="57">
        <v>3.0575618744000002</v>
      </c>
      <c r="J84" s="59">
        <v>10.5226287842</v>
      </c>
      <c r="K84" s="48"/>
      <c r="L84" s="185"/>
      <c r="M84" s="190"/>
      <c r="N84" s="190"/>
      <c r="O84" s="190"/>
      <c r="P84" s="191"/>
    </row>
    <row r="85" spans="1:16" ht="15.75" customHeight="1" thickBot="1">
      <c r="A85" s="202"/>
      <c r="B85" s="181"/>
      <c r="C85" s="39">
        <v>4</v>
      </c>
      <c r="D85" s="63">
        <v>95.446503387999996</v>
      </c>
      <c r="E85" s="63">
        <v>77.653619778299998</v>
      </c>
      <c r="F85" s="64">
        <v>156.53760767513791</v>
      </c>
      <c r="G85" s="63">
        <v>7.3537099694999997</v>
      </c>
      <c r="H85" s="63">
        <v>3.7942623470000001</v>
      </c>
      <c r="I85" s="63">
        <v>-4.3505852520000001</v>
      </c>
      <c r="J85" s="65">
        <v>5.0705947875999993</v>
      </c>
      <c r="K85" s="48"/>
      <c r="L85" s="187"/>
      <c r="M85" s="192"/>
      <c r="N85" s="192"/>
      <c r="O85" s="192"/>
      <c r="P85" s="193"/>
    </row>
    <row r="86" spans="1:16" ht="15.75" customHeight="1">
      <c r="A86" s="200" t="str">
        <f>'XY LENS AA'!B13</f>
        <v>#09</v>
      </c>
      <c r="B86" s="179" t="str">
        <f>'XY LENS AA'!C13</f>
        <v>VSY841ZN9NBE</v>
      </c>
      <c r="C86" s="40">
        <v>1</v>
      </c>
      <c r="D86" s="51">
        <v>91.227695555400004</v>
      </c>
      <c r="E86" s="51">
        <v>81.146031272000002</v>
      </c>
      <c r="F86" s="52">
        <v>146.04017829753786</v>
      </c>
      <c r="G86" s="51">
        <v>2.2927413006999999</v>
      </c>
      <c r="H86" s="51">
        <v>3.2531829934999998</v>
      </c>
      <c r="I86" s="51">
        <v>2.9247798920000001</v>
      </c>
      <c r="J86" s="53">
        <v>-5.6271877289000001</v>
      </c>
      <c r="K86" s="48"/>
      <c r="L86" s="186">
        <f t="shared" ref="L86" si="223">AVERAGE(D86:D88)</f>
        <v>91.560972799933324</v>
      </c>
      <c r="M86" s="194">
        <f t="shared" ref="M86" si="224">AVERAGE(G86:G88)</f>
        <v>2.9743273136666666</v>
      </c>
      <c r="N86" s="194">
        <f t="shared" ref="N86" si="225">AVERAGE(H86:H88)</f>
        <v>3.7366957813666666</v>
      </c>
      <c r="O86" s="194">
        <f t="shared" ref="O86" si="226">AVERAGE(I86:I88)</f>
        <v>5.825747172033334</v>
      </c>
      <c r="P86" s="195">
        <f t="shared" ref="P86" si="227">AVERAGE(J86:J88)</f>
        <v>-5.3329008420333333</v>
      </c>
    </row>
    <row r="87" spans="1:16" ht="15.75" customHeight="1">
      <c r="A87" s="201"/>
      <c r="B87" s="180"/>
      <c r="C87" s="41">
        <v>1</v>
      </c>
      <c r="D87" s="54">
        <v>91.461969154000002</v>
      </c>
      <c r="E87" s="54">
        <v>78.359770518900007</v>
      </c>
      <c r="F87" s="55">
        <v>144.23006226383791</v>
      </c>
      <c r="G87" s="54">
        <v>3.1225418519999999</v>
      </c>
      <c r="H87" s="54">
        <v>1.29155395</v>
      </c>
      <c r="I87" s="54">
        <v>7.5988321303999999</v>
      </c>
      <c r="J87" s="56">
        <v>-4.4374918937999999</v>
      </c>
      <c r="K87" s="48"/>
      <c r="L87" s="185"/>
      <c r="M87" s="190"/>
      <c r="N87" s="190"/>
      <c r="O87" s="190"/>
      <c r="P87" s="191"/>
    </row>
    <row r="88" spans="1:16" ht="15.75" customHeight="1">
      <c r="A88" s="201"/>
      <c r="B88" s="180"/>
      <c r="C88" s="41">
        <v>1</v>
      </c>
      <c r="D88" s="54">
        <v>91.993253690399996</v>
      </c>
      <c r="E88" s="54">
        <v>78.821226400900002</v>
      </c>
      <c r="F88" s="55">
        <v>156.82645856703789</v>
      </c>
      <c r="G88" s="54">
        <v>3.5076987882999999</v>
      </c>
      <c r="H88" s="54">
        <v>6.6653504005999995</v>
      </c>
      <c r="I88" s="54">
        <v>6.9536294936999994</v>
      </c>
      <c r="J88" s="56">
        <v>-5.9340229033999998</v>
      </c>
      <c r="K88" s="48"/>
      <c r="L88" s="185"/>
      <c r="M88" s="190"/>
      <c r="N88" s="190"/>
      <c r="O88" s="190"/>
      <c r="P88" s="191"/>
    </row>
    <row r="89" spans="1:16" ht="15.75" customHeight="1">
      <c r="A89" s="201"/>
      <c r="B89" s="180"/>
      <c r="C89" s="38">
        <v>2</v>
      </c>
      <c r="D89" s="57">
        <v>92.066064701800002</v>
      </c>
      <c r="E89" s="57">
        <v>73.447703119899998</v>
      </c>
      <c r="F89" s="58">
        <v>141.42472801283793</v>
      </c>
      <c r="G89" s="57">
        <v>-0.60312914090000003</v>
      </c>
      <c r="H89" s="57">
        <v>9.0294645447999997</v>
      </c>
      <c r="I89" s="57">
        <v>-2.570840359</v>
      </c>
      <c r="J89" s="59">
        <v>2.04032898</v>
      </c>
      <c r="K89" s="48"/>
      <c r="L89" s="185">
        <f t="shared" ref="L89" si="228">AVERAGE(D89:D91)</f>
        <v>91.339403897000011</v>
      </c>
      <c r="M89" s="190">
        <f t="shared" ref="M89" si="229">AVERAGE(G89:G91)</f>
        <v>-2.4286223049333335</v>
      </c>
      <c r="N89" s="190">
        <f t="shared" ref="N89" si="230">AVERAGE(H89:H91)</f>
        <v>5.0319040502666663</v>
      </c>
      <c r="O89" s="190">
        <f t="shared" ref="O89" si="231">AVERAGE(I89:I91)</f>
        <v>-3.143094301333333</v>
      </c>
      <c r="P89" s="191">
        <f t="shared" ref="P89" si="232">AVERAGE(J89:J91)</f>
        <v>-2.7127499579999999</v>
      </c>
    </row>
    <row r="90" spans="1:16" ht="15.75" customHeight="1">
      <c r="A90" s="201"/>
      <c r="B90" s="180"/>
      <c r="C90" s="38">
        <v>2</v>
      </c>
      <c r="D90" s="57">
        <v>92.753677234099996</v>
      </c>
      <c r="E90" s="57">
        <v>76.011740302999996</v>
      </c>
      <c r="F90" s="58">
        <v>143.53427317283791</v>
      </c>
      <c r="G90" s="57">
        <v>-8.4747227616000007</v>
      </c>
      <c r="H90" s="57">
        <v>-0.45554274850000009</v>
      </c>
      <c r="I90" s="57">
        <v>-6.7142879959999995</v>
      </c>
      <c r="J90" s="59">
        <v>0.92541551600000016</v>
      </c>
      <c r="K90" s="48"/>
      <c r="L90" s="185"/>
      <c r="M90" s="190"/>
      <c r="N90" s="190"/>
      <c r="O90" s="190"/>
      <c r="P90" s="191"/>
    </row>
    <row r="91" spans="1:16" ht="15.75" customHeight="1">
      <c r="A91" s="201"/>
      <c r="B91" s="180"/>
      <c r="C91" s="38">
        <v>2</v>
      </c>
      <c r="D91" s="57">
        <v>89.198469755100007</v>
      </c>
      <c r="E91" s="57">
        <v>67.614356772000008</v>
      </c>
      <c r="F91" s="58">
        <v>150.66485314533793</v>
      </c>
      <c r="G91" s="57">
        <v>1.7919849877</v>
      </c>
      <c r="H91" s="57">
        <v>6.5217903545000002</v>
      </c>
      <c r="I91" s="57">
        <v>-0.14415454899999958</v>
      </c>
      <c r="J91" s="59">
        <v>-11.103994370000001</v>
      </c>
      <c r="K91" s="48"/>
      <c r="L91" s="185"/>
      <c r="M91" s="190"/>
      <c r="N91" s="190"/>
      <c r="O91" s="190"/>
      <c r="P91" s="191"/>
    </row>
    <row r="92" spans="1:16" ht="15.75" customHeight="1">
      <c r="A92" s="201"/>
      <c r="B92" s="180"/>
      <c r="C92" s="33">
        <v>3</v>
      </c>
      <c r="D92" s="60">
        <v>91.710071438400007</v>
      </c>
      <c r="E92" s="60">
        <v>81.826279454000002</v>
      </c>
      <c r="F92" s="61">
        <v>162.71528451013791</v>
      </c>
      <c r="G92" s="60">
        <v>5.1333977217999998</v>
      </c>
      <c r="H92" s="60">
        <v>5.9906615364000002</v>
      </c>
      <c r="I92" s="60">
        <v>6.4818630219000006</v>
      </c>
      <c r="J92" s="62">
        <v>-4.3629068136000004</v>
      </c>
      <c r="K92" s="48"/>
      <c r="L92" s="185">
        <f t="shared" ref="L92" si="233">AVERAGE(D92:D94)</f>
        <v>89.393579297966667</v>
      </c>
      <c r="M92" s="190">
        <f t="shared" ref="M92" si="234">AVERAGE(G92:G94)</f>
        <v>6.1784381357333338</v>
      </c>
      <c r="N92" s="190">
        <f t="shared" ref="N92" si="235">AVERAGE(H92:H94)</f>
        <v>2.2281541755333332</v>
      </c>
      <c r="O92" s="190">
        <f t="shared" ref="O92" si="236">AVERAGE(I92:I94)</f>
        <v>3.7251510620333335</v>
      </c>
      <c r="P92" s="191">
        <f t="shared" ref="P92" si="237">AVERAGE(J92:J94)</f>
        <v>-3.6679214835000002</v>
      </c>
    </row>
    <row r="93" spans="1:16" ht="15.75" customHeight="1">
      <c r="A93" s="201"/>
      <c r="B93" s="180"/>
      <c r="C93" s="33">
        <v>3</v>
      </c>
      <c r="D93" s="60">
        <v>85.570453554799997</v>
      </c>
      <c r="E93" s="60">
        <v>73.176508220599999</v>
      </c>
      <c r="F93" s="61">
        <v>158.91935166823794</v>
      </c>
      <c r="G93" s="60">
        <v>5.4871546310000001</v>
      </c>
      <c r="H93" s="60">
        <v>0.57700897289999986</v>
      </c>
      <c r="I93" s="60">
        <v>-0.10271835329999979</v>
      </c>
      <c r="J93" s="62">
        <v>-2.4953894018999998</v>
      </c>
      <c r="K93" s="48"/>
      <c r="L93" s="185"/>
      <c r="M93" s="190"/>
      <c r="N93" s="190"/>
      <c r="O93" s="190"/>
      <c r="P93" s="191"/>
    </row>
    <row r="94" spans="1:16" ht="15.75" customHeight="1">
      <c r="A94" s="201"/>
      <c r="B94" s="180"/>
      <c r="C94" s="33">
        <v>3</v>
      </c>
      <c r="D94" s="60">
        <v>90.900212900699998</v>
      </c>
      <c r="E94" s="60">
        <v>77.500277659299996</v>
      </c>
      <c r="F94" s="61">
        <v>164.22150611823787</v>
      </c>
      <c r="G94" s="60">
        <v>7.9147620543999997</v>
      </c>
      <c r="H94" s="60">
        <v>0.11679201729999988</v>
      </c>
      <c r="I94" s="60">
        <v>4.7963085175</v>
      </c>
      <c r="J94" s="62">
        <v>-4.1454682350000001</v>
      </c>
      <c r="K94" s="48"/>
      <c r="L94" s="185"/>
      <c r="M94" s="190"/>
      <c r="N94" s="190"/>
      <c r="O94" s="190"/>
      <c r="P94" s="191"/>
    </row>
    <row r="95" spans="1:16" ht="15.75" customHeight="1">
      <c r="A95" s="201"/>
      <c r="B95" s="180"/>
      <c r="C95" s="38">
        <v>4</v>
      </c>
      <c r="D95" s="57">
        <v>94.438885458399994</v>
      </c>
      <c r="E95" s="57">
        <v>73.718172739400003</v>
      </c>
      <c r="F95" s="58">
        <v>153.66932474173791</v>
      </c>
      <c r="G95" s="57">
        <v>5.4488375044000001</v>
      </c>
      <c r="H95" s="57">
        <v>6.6980776836999993</v>
      </c>
      <c r="I95" s="57">
        <v>1.5511569979999997</v>
      </c>
      <c r="J95" s="59">
        <v>-3.9834643600000001</v>
      </c>
      <c r="K95" s="48"/>
      <c r="L95" s="185">
        <f t="shared" ref="L95" si="238">AVERAGE(D95:D97)</f>
        <v>90.959256853900001</v>
      </c>
      <c r="M95" s="190">
        <f t="shared" ref="M95" si="239">AVERAGE(G95:G97)</f>
        <v>1.0984339541333334</v>
      </c>
      <c r="N95" s="190">
        <f t="shared" ref="N95" si="240">AVERAGE(H95:H97)</f>
        <v>6.4088066079333323</v>
      </c>
      <c r="O95" s="190">
        <f t="shared" ref="O95" si="241">AVERAGE(I95:I97)</f>
        <v>0.68570608033333313</v>
      </c>
      <c r="P95" s="191">
        <f t="shared" ref="P95" si="242">AVERAGE(J95:J97)</f>
        <v>-6.9863254820000007</v>
      </c>
    </row>
    <row r="96" spans="1:16" ht="15.75" customHeight="1">
      <c r="A96" s="201"/>
      <c r="B96" s="180"/>
      <c r="C96" s="38">
        <v>4</v>
      </c>
      <c r="D96" s="57">
        <v>87.842098918100007</v>
      </c>
      <c r="E96" s="57">
        <v>69.397143560300009</v>
      </c>
      <c r="F96" s="58">
        <v>151.82211692123786</v>
      </c>
      <c r="G96" s="57">
        <v>0.32454624110000002</v>
      </c>
      <c r="H96" s="57">
        <v>11.9917469551</v>
      </c>
      <c r="I96" s="57">
        <v>-6.856732547</v>
      </c>
      <c r="J96" s="59">
        <v>-13.945157050000001</v>
      </c>
      <c r="K96" s="48"/>
      <c r="L96" s="185"/>
      <c r="M96" s="190"/>
      <c r="N96" s="190"/>
      <c r="O96" s="190"/>
      <c r="P96" s="191"/>
    </row>
    <row r="97" spans="1:16" ht="15.75" customHeight="1" thickBot="1">
      <c r="A97" s="202"/>
      <c r="B97" s="181"/>
      <c r="C97" s="39">
        <v>4</v>
      </c>
      <c r="D97" s="63">
        <v>90.596786185200003</v>
      </c>
      <c r="E97" s="63">
        <v>70.245235492099994</v>
      </c>
      <c r="F97" s="64">
        <v>146.27768801413788</v>
      </c>
      <c r="G97" s="63">
        <v>-2.4780818831000002</v>
      </c>
      <c r="H97" s="63">
        <v>0.53659518499999992</v>
      </c>
      <c r="I97" s="63">
        <v>7.3626937899999998</v>
      </c>
      <c r="J97" s="65">
        <v>-3.030355036</v>
      </c>
      <c r="K97" s="48"/>
      <c r="L97" s="187"/>
      <c r="M97" s="192"/>
      <c r="N97" s="192"/>
      <c r="O97" s="192"/>
      <c r="P97" s="193"/>
    </row>
    <row r="98" spans="1:16" ht="15.75" customHeight="1">
      <c r="A98" s="200" t="str">
        <f>'XY LENS AA'!B14</f>
        <v>#10</v>
      </c>
      <c r="B98" s="179" t="str">
        <f>'XY LENS AA'!C14</f>
        <v>VSY832ZN9P13</v>
      </c>
      <c r="C98" s="40">
        <v>1</v>
      </c>
      <c r="D98" s="51">
        <v>91.770416342299995</v>
      </c>
      <c r="E98" s="51">
        <v>79.787073598399999</v>
      </c>
      <c r="F98" s="52">
        <v>141.9227513597379</v>
      </c>
      <c r="G98" s="51">
        <v>-1.4885226467999999</v>
      </c>
      <c r="H98" s="51">
        <v>3.5479066623</v>
      </c>
      <c r="I98" s="51">
        <v>-2.346179008</v>
      </c>
      <c r="J98" s="53">
        <v>-7.441900253</v>
      </c>
      <c r="K98" s="48"/>
      <c r="L98" s="186">
        <f t="shared" ref="L98" si="243">AVERAGE(D98:D100)</f>
        <v>93.371745236399988</v>
      </c>
      <c r="M98" s="194">
        <f t="shared" ref="M98" si="244">AVERAGE(G98:G100)</f>
        <v>-4.1844586284666665</v>
      </c>
      <c r="N98" s="194">
        <f t="shared" ref="N98" si="245">AVERAGE(H98:H100)</f>
        <v>3.2065838863666669</v>
      </c>
      <c r="O98" s="194">
        <f t="shared" ref="O98" si="246">AVERAGE(I98:I100)</f>
        <v>-1.1301480926666667</v>
      </c>
      <c r="P98" s="195">
        <f t="shared" ref="P98" si="247">AVERAGE(J98:J100)</f>
        <v>-4.485511938666666</v>
      </c>
    </row>
    <row r="99" spans="1:16" ht="15.75" customHeight="1">
      <c r="A99" s="201"/>
      <c r="B99" s="180"/>
      <c r="C99" s="41">
        <v>1</v>
      </c>
      <c r="D99" s="54">
        <v>94.506833157399996</v>
      </c>
      <c r="E99" s="54">
        <v>84.227584559099995</v>
      </c>
      <c r="F99" s="55">
        <v>154.39158822153786</v>
      </c>
      <c r="G99" s="54">
        <v>1.0559573769999999</v>
      </c>
      <c r="H99" s="54">
        <v>-0.3393620334999996</v>
      </c>
      <c r="I99" s="54">
        <v>5.0957527159999998</v>
      </c>
      <c r="J99" s="56">
        <v>-6.1418299679999997</v>
      </c>
      <c r="K99" s="48"/>
      <c r="L99" s="185"/>
      <c r="M99" s="190"/>
      <c r="N99" s="190"/>
      <c r="O99" s="190"/>
      <c r="P99" s="191"/>
    </row>
    <row r="100" spans="1:16" ht="15.75" customHeight="1">
      <c r="A100" s="201"/>
      <c r="B100" s="180"/>
      <c r="C100" s="41">
        <v>1</v>
      </c>
      <c r="D100" s="54">
        <v>93.837986209500002</v>
      </c>
      <c r="E100" s="54">
        <v>88.411569653300006</v>
      </c>
      <c r="F100" s="55">
        <v>152.06355627533793</v>
      </c>
      <c r="G100" s="54">
        <v>-12.1208106156</v>
      </c>
      <c r="H100" s="54">
        <v>6.4112070302999999</v>
      </c>
      <c r="I100" s="54">
        <v>-6.1400179860000001</v>
      </c>
      <c r="J100" s="56">
        <v>0.12719440500000001</v>
      </c>
      <c r="K100" s="48"/>
      <c r="L100" s="185"/>
      <c r="M100" s="190"/>
      <c r="N100" s="190"/>
      <c r="O100" s="190"/>
      <c r="P100" s="191"/>
    </row>
    <row r="101" spans="1:16" ht="15.75" customHeight="1">
      <c r="A101" s="201"/>
      <c r="B101" s="180"/>
      <c r="C101" s="38">
        <v>2</v>
      </c>
      <c r="D101" s="57">
        <v>90.549738634899995</v>
      </c>
      <c r="E101" s="57">
        <v>81.904363799899997</v>
      </c>
      <c r="F101" s="58">
        <v>154.30340303503789</v>
      </c>
      <c r="G101" s="57">
        <v>0.10044046399999999</v>
      </c>
      <c r="H101" s="57">
        <v>-7.0225978489000003</v>
      </c>
      <c r="I101" s="57">
        <v>-7.3036272530000002</v>
      </c>
      <c r="J101" s="59">
        <v>-6.35219121</v>
      </c>
      <c r="K101" s="48"/>
      <c r="L101" s="185">
        <f t="shared" ref="L101" si="248">AVERAGE(D101:D103)</f>
        <v>92.756536567133324</v>
      </c>
      <c r="M101" s="190">
        <f t="shared" ref="M101" si="249">AVERAGE(G101:G103)</f>
        <v>-1.6485939866666666</v>
      </c>
      <c r="N101" s="190">
        <f t="shared" ref="N101" si="250">AVERAGE(H101:H103)</f>
        <v>-1.1947159745666667</v>
      </c>
      <c r="O101" s="190">
        <f t="shared" ref="O101" si="251">AVERAGE(I101:I103)</f>
        <v>-2.0153585276666668</v>
      </c>
      <c r="P101" s="191">
        <f t="shared" ref="P101" si="252">AVERAGE(J101:J103)</f>
        <v>-3.9009629490000002</v>
      </c>
    </row>
    <row r="102" spans="1:16" ht="15.75" customHeight="1">
      <c r="A102" s="201"/>
      <c r="B102" s="180"/>
      <c r="C102" s="38">
        <v>2</v>
      </c>
      <c r="D102" s="57">
        <v>88.939888976600002</v>
      </c>
      <c r="E102" s="57">
        <v>81.624917319299996</v>
      </c>
      <c r="F102" s="58">
        <v>155.59927507923788</v>
      </c>
      <c r="G102" s="57">
        <v>-3.8369593409</v>
      </c>
      <c r="H102" s="57">
        <v>3.7461820043</v>
      </c>
      <c r="I102" s="57">
        <v>0.46138954200000004</v>
      </c>
      <c r="J102" s="59">
        <v>-1.778320074</v>
      </c>
      <c r="K102" s="48"/>
      <c r="L102" s="185"/>
      <c r="M102" s="190"/>
      <c r="N102" s="190"/>
      <c r="O102" s="190"/>
      <c r="P102" s="191"/>
    </row>
    <row r="103" spans="1:16" ht="15.75" customHeight="1">
      <c r="A103" s="201"/>
      <c r="B103" s="180"/>
      <c r="C103" s="38">
        <v>2</v>
      </c>
      <c r="D103" s="57">
        <v>98.779982089900003</v>
      </c>
      <c r="E103" s="57">
        <v>89.886709582700007</v>
      </c>
      <c r="F103" s="58">
        <v>143.43240094263791</v>
      </c>
      <c r="G103" s="57">
        <v>-1.2092630831</v>
      </c>
      <c r="H103" s="57">
        <v>-0.3077320791</v>
      </c>
      <c r="I103" s="57">
        <v>0.79616212799999975</v>
      </c>
      <c r="J103" s="59">
        <v>-3.5723775629999999</v>
      </c>
      <c r="K103" s="48"/>
      <c r="L103" s="185"/>
      <c r="M103" s="190"/>
      <c r="N103" s="190"/>
      <c r="O103" s="190"/>
      <c r="P103" s="191"/>
    </row>
    <row r="104" spans="1:16" ht="15.75" customHeight="1">
      <c r="A104" s="201"/>
      <c r="B104" s="180"/>
      <c r="C104" s="33">
        <v>3</v>
      </c>
      <c r="D104" s="60">
        <v>92.4013266738</v>
      </c>
      <c r="E104" s="60">
        <v>80.6146869536</v>
      </c>
      <c r="F104" s="61">
        <v>157.17341348613792</v>
      </c>
      <c r="G104" s="60">
        <v>-7.6063589835999998</v>
      </c>
      <c r="H104" s="60">
        <v>5.1578936150999999</v>
      </c>
      <c r="I104" s="60">
        <v>2.7425384519999998</v>
      </c>
      <c r="J104" s="62">
        <v>-9.2228345870000012</v>
      </c>
      <c r="K104" s="48"/>
      <c r="L104" s="185">
        <f t="shared" ref="L104" si="253">AVERAGE(D104:D106)</f>
        <v>92.107130758566655</v>
      </c>
      <c r="M104" s="190">
        <f t="shared" ref="M104" si="254">AVERAGE(G104:G106)</f>
        <v>-6.7804906193666667</v>
      </c>
      <c r="N104" s="190">
        <f t="shared" ref="N104" si="255">AVERAGE(H104:H106)</f>
        <v>5.0944482435666663</v>
      </c>
      <c r="O104" s="190">
        <f t="shared" ref="O104" si="256">AVERAGE(I104:I106)</f>
        <v>1.3700734773333334</v>
      </c>
      <c r="P104" s="191">
        <f t="shared" ref="P104" si="257">AVERAGE(J104:J106)</f>
        <v>-3.9205533663333338</v>
      </c>
    </row>
    <row r="105" spans="1:16" ht="15.75" customHeight="1">
      <c r="A105" s="201"/>
      <c r="B105" s="180"/>
      <c r="C105" s="33">
        <v>3</v>
      </c>
      <c r="D105" s="60">
        <v>91.895584776099994</v>
      </c>
      <c r="E105" s="60">
        <v>83.178217860800004</v>
      </c>
      <c r="F105" s="61">
        <v>151.20272846303789</v>
      </c>
      <c r="G105" s="60">
        <v>-5.2928113824</v>
      </c>
      <c r="H105" s="60">
        <v>4.678022382</v>
      </c>
      <c r="I105" s="60">
        <v>1.4699354170000003</v>
      </c>
      <c r="J105" s="62">
        <v>1.7747602459999996</v>
      </c>
      <c r="K105" s="48"/>
      <c r="L105" s="185"/>
      <c r="M105" s="190"/>
      <c r="N105" s="190"/>
      <c r="O105" s="190"/>
      <c r="P105" s="191"/>
    </row>
    <row r="106" spans="1:16" ht="15.75" customHeight="1">
      <c r="A106" s="201"/>
      <c r="B106" s="180"/>
      <c r="C106" s="33">
        <v>3</v>
      </c>
      <c r="D106" s="60">
        <v>92.024480825799998</v>
      </c>
      <c r="E106" s="60">
        <v>79.658083125600001</v>
      </c>
      <c r="F106" s="61">
        <v>150.73994978313794</v>
      </c>
      <c r="G106" s="60">
        <v>-7.4423014921000004</v>
      </c>
      <c r="H106" s="60">
        <v>5.4474287335999998</v>
      </c>
      <c r="I106" s="60">
        <v>-0.10225343699999989</v>
      </c>
      <c r="J106" s="62">
        <v>-4.3135857580000003</v>
      </c>
      <c r="K106" s="48"/>
      <c r="L106" s="185"/>
      <c r="M106" s="190"/>
      <c r="N106" s="190"/>
      <c r="O106" s="190"/>
      <c r="P106" s="191"/>
    </row>
    <row r="107" spans="1:16" ht="15.75" customHeight="1">
      <c r="A107" s="201"/>
      <c r="B107" s="180"/>
      <c r="C107" s="38">
        <v>4</v>
      </c>
      <c r="D107" s="57">
        <v>96.588262132899999</v>
      </c>
      <c r="E107" s="57">
        <v>84.512940407299993</v>
      </c>
      <c r="F107" s="58">
        <v>161.07297747093787</v>
      </c>
      <c r="G107" s="57">
        <v>-2.6502274584999999</v>
      </c>
      <c r="H107" s="57">
        <v>-4.8830699257999992</v>
      </c>
      <c r="I107" s="57">
        <v>3.598322392</v>
      </c>
      <c r="J107" s="59">
        <v>-4.1902191640000002</v>
      </c>
      <c r="K107" s="48"/>
      <c r="L107" s="185">
        <f t="shared" ref="L107" si="258">AVERAGE(D107:D109)</f>
        <v>92.489872004533325</v>
      </c>
      <c r="M107" s="190">
        <f t="shared" ref="M107" si="259">AVERAGE(G107:G109)</f>
        <v>-3.0750432449666665</v>
      </c>
      <c r="N107" s="190">
        <f t="shared" ref="N107" si="260">AVERAGE(H107:H109)</f>
        <v>-1.9541554403666666</v>
      </c>
      <c r="O107" s="190">
        <f t="shared" ref="O107" si="261">AVERAGE(I107:I109)</f>
        <v>-0.78849410966666655</v>
      </c>
      <c r="P107" s="191">
        <f t="shared" ref="P107" si="262">AVERAGE(J107:J109)</f>
        <v>-2.2159940403333334</v>
      </c>
    </row>
    <row r="108" spans="1:16" ht="15.75" customHeight="1">
      <c r="A108" s="201"/>
      <c r="B108" s="180"/>
      <c r="C108" s="38">
        <v>4</v>
      </c>
      <c r="D108" s="57">
        <v>91.773504747600001</v>
      </c>
      <c r="E108" s="57">
        <v>78.774260331899995</v>
      </c>
      <c r="F108" s="58">
        <v>159.32775891283791</v>
      </c>
      <c r="G108" s="57">
        <v>-4.5141870579000001</v>
      </c>
      <c r="H108" s="57">
        <v>-0.58207050449999986</v>
      </c>
      <c r="I108" s="57">
        <v>-2.2426519389999999</v>
      </c>
      <c r="J108" s="59">
        <v>2.9206337930000004</v>
      </c>
      <c r="K108" s="48"/>
      <c r="L108" s="185"/>
      <c r="M108" s="190"/>
      <c r="N108" s="190"/>
      <c r="O108" s="190"/>
      <c r="P108" s="191"/>
    </row>
    <row r="109" spans="1:16" ht="15.75" customHeight="1" thickBot="1">
      <c r="A109" s="202"/>
      <c r="B109" s="181"/>
      <c r="C109" s="39">
        <v>4</v>
      </c>
      <c r="D109" s="63">
        <v>89.107849133100004</v>
      </c>
      <c r="E109" s="63">
        <v>76.514698448499999</v>
      </c>
      <c r="F109" s="64">
        <v>152.96119139603792</v>
      </c>
      <c r="G109" s="63">
        <v>-2.0607152184999999</v>
      </c>
      <c r="H109" s="63">
        <v>-0.39732589080000036</v>
      </c>
      <c r="I109" s="63">
        <v>-3.7211527819999999</v>
      </c>
      <c r="J109" s="65">
        <v>-5.3783967500000003</v>
      </c>
      <c r="K109" s="48"/>
      <c r="L109" s="187"/>
      <c r="M109" s="192"/>
      <c r="N109" s="192"/>
      <c r="O109" s="192"/>
      <c r="P109" s="193"/>
    </row>
    <row r="110" spans="1:16" ht="15.75" customHeight="1">
      <c r="A110" s="200" t="str">
        <f>'XY LENS AA'!B15</f>
        <v>#11</v>
      </c>
      <c r="B110" s="179" t="str">
        <f>'XY LENS AA'!C15</f>
        <v>VSY832XN9P17</v>
      </c>
      <c r="C110" s="40">
        <v>1</v>
      </c>
      <c r="D110" s="51">
        <v>82.121986300499998</v>
      </c>
      <c r="E110" s="51">
        <v>65.977795845999992</v>
      </c>
      <c r="F110" s="52">
        <v>156.74472300643794</v>
      </c>
      <c r="G110" s="51">
        <v>0.90265081219999999</v>
      </c>
      <c r="H110" s="51">
        <v>-1.7694698834000002</v>
      </c>
      <c r="I110" s="51">
        <v>-0.81544399259999967</v>
      </c>
      <c r="J110" s="53">
        <v>-6.0828857422000002</v>
      </c>
      <c r="K110" s="48"/>
      <c r="L110" s="186">
        <f t="shared" ref="L110" si="263">AVERAGE(D110:D112)</f>
        <v>88.341301137499997</v>
      </c>
      <c r="M110" s="194">
        <f t="shared" ref="M110" si="264">AVERAGE(G110:G112)</f>
        <v>1.1092950350666666</v>
      </c>
      <c r="N110" s="194">
        <f t="shared" ref="N110" si="265">AVERAGE(H110:H112)</f>
        <v>3.1949567955999996</v>
      </c>
      <c r="O110" s="194">
        <f t="shared" ref="O110" si="266">AVERAGE(I110:I112)</f>
        <v>-2.5627067883999999</v>
      </c>
      <c r="P110" s="195">
        <f t="shared" ref="P110" si="267">AVERAGE(J110:J112)</f>
        <v>-6.0814255078666664</v>
      </c>
    </row>
    <row r="111" spans="1:16" ht="15.75" customHeight="1">
      <c r="A111" s="201"/>
      <c r="B111" s="180"/>
      <c r="C111" s="41">
        <v>1</v>
      </c>
      <c r="D111" s="54">
        <v>89.343204700900003</v>
      </c>
      <c r="E111" s="54">
        <v>69.823529491199992</v>
      </c>
      <c r="F111" s="55">
        <v>148.05660619113792</v>
      </c>
      <c r="G111" s="54">
        <v>-0.56137078839999999</v>
      </c>
      <c r="H111" s="54">
        <v>5.2946548858</v>
      </c>
      <c r="I111" s="54">
        <v>-6.4733781815000002</v>
      </c>
      <c r="J111" s="56">
        <v>-9.6688547134</v>
      </c>
      <c r="K111" s="48"/>
      <c r="L111" s="185"/>
      <c r="M111" s="190"/>
      <c r="N111" s="190"/>
      <c r="O111" s="190"/>
      <c r="P111" s="191"/>
    </row>
    <row r="112" spans="1:16" ht="15.75" customHeight="1">
      <c r="A112" s="201"/>
      <c r="B112" s="180"/>
      <c r="C112" s="41">
        <v>1</v>
      </c>
      <c r="D112" s="54">
        <v>93.558712411100004</v>
      </c>
      <c r="E112" s="54">
        <v>78.348498927500003</v>
      </c>
      <c r="F112" s="55">
        <v>137.54475503183789</v>
      </c>
      <c r="G112" s="54">
        <v>2.9866050814</v>
      </c>
      <c r="H112" s="54">
        <v>6.0596853843999998</v>
      </c>
      <c r="I112" s="54">
        <v>-0.39929819109999976</v>
      </c>
      <c r="J112" s="56">
        <v>-2.4925360680000002</v>
      </c>
      <c r="K112" s="48"/>
      <c r="L112" s="185"/>
      <c r="M112" s="190"/>
      <c r="N112" s="190"/>
      <c r="O112" s="190"/>
      <c r="P112" s="191"/>
    </row>
    <row r="113" spans="1:16" ht="15.75" customHeight="1">
      <c r="A113" s="201"/>
      <c r="B113" s="180"/>
      <c r="C113" s="38">
        <v>2</v>
      </c>
      <c r="D113" s="57">
        <v>88.211745958799995</v>
      </c>
      <c r="E113" s="57">
        <v>72.884775238399996</v>
      </c>
      <c r="F113" s="58">
        <v>147.9406439463379</v>
      </c>
      <c r="G113" s="57">
        <v>-12.564730817499999</v>
      </c>
      <c r="H113" s="57">
        <v>12.0541902324</v>
      </c>
      <c r="I113" s="57">
        <v>3.2722644806000005</v>
      </c>
      <c r="J113" s="59">
        <v>-9.2479252814999988</v>
      </c>
      <c r="K113" s="48"/>
      <c r="L113" s="185">
        <f t="shared" ref="L113" si="268">AVERAGE(D113:D115)</f>
        <v>84.857332965366652</v>
      </c>
      <c r="M113" s="190">
        <f t="shared" ref="M113" si="269">AVERAGE(G113:G115)</f>
        <v>-9.2101739996000003</v>
      </c>
      <c r="N113" s="190">
        <f t="shared" ref="N113" si="270">AVERAGE(H113:H115)</f>
        <v>6.5420462630333338</v>
      </c>
      <c r="O113" s="190">
        <f t="shared" ref="O113" si="271">AVERAGE(I113:I115)</f>
        <v>4.494492530833333</v>
      </c>
      <c r="P113" s="191">
        <f t="shared" ref="P113" si="272">AVERAGE(J113:J115)</f>
        <v>-3.0888737439999994</v>
      </c>
    </row>
    <row r="114" spans="1:16" ht="15.75" customHeight="1">
      <c r="A114" s="201"/>
      <c r="B114" s="180"/>
      <c r="C114" s="38">
        <v>2</v>
      </c>
      <c r="D114" s="57">
        <v>84.692595787399995</v>
      </c>
      <c r="E114" s="57">
        <v>64.905516379299996</v>
      </c>
      <c r="F114" s="58">
        <v>139.97047179433787</v>
      </c>
      <c r="G114" s="57">
        <v>-4.8172934295000003</v>
      </c>
      <c r="H114" s="57">
        <v>8.2928859595999995</v>
      </c>
      <c r="I114" s="57">
        <v>5.0037136078</v>
      </c>
      <c r="J114" s="59">
        <v>-3.0692135095999999</v>
      </c>
      <c r="K114" s="48"/>
      <c r="L114" s="185"/>
      <c r="M114" s="190"/>
      <c r="N114" s="190"/>
      <c r="O114" s="190"/>
      <c r="P114" s="191"/>
    </row>
    <row r="115" spans="1:16" ht="15.75" customHeight="1">
      <c r="A115" s="201"/>
      <c r="B115" s="180"/>
      <c r="C115" s="38">
        <v>2</v>
      </c>
      <c r="D115" s="57">
        <v>81.667657149899995</v>
      </c>
      <c r="E115" s="57">
        <v>65.797474121899995</v>
      </c>
      <c r="F115" s="58">
        <v>138.88636427043792</v>
      </c>
      <c r="G115" s="57">
        <v>-10.2484977518</v>
      </c>
      <c r="H115" s="57">
        <v>-0.72093740289999975</v>
      </c>
      <c r="I115" s="57">
        <v>5.2074995040999994</v>
      </c>
      <c r="J115" s="59">
        <v>3.0505175591000002</v>
      </c>
      <c r="K115" s="48"/>
      <c r="L115" s="185"/>
      <c r="M115" s="190"/>
      <c r="N115" s="190"/>
      <c r="O115" s="190"/>
      <c r="P115" s="191"/>
    </row>
    <row r="116" spans="1:16" ht="15.75" customHeight="1">
      <c r="A116" s="201"/>
      <c r="B116" s="180"/>
      <c r="C116" s="33">
        <v>3</v>
      </c>
      <c r="D116" s="60">
        <v>80.249642198900005</v>
      </c>
      <c r="E116" s="60">
        <v>60.749373832700002</v>
      </c>
      <c r="F116" s="61">
        <v>150.89814117513788</v>
      </c>
      <c r="G116" s="60">
        <v>-6.2298989522000001</v>
      </c>
      <c r="H116" s="60">
        <v>5.9994030264999996</v>
      </c>
      <c r="I116" s="60">
        <v>7.3169240951999992</v>
      </c>
      <c r="J116" s="62">
        <v>-3.8607915639999999</v>
      </c>
      <c r="K116" s="48"/>
      <c r="L116" s="185">
        <f t="shared" ref="L116" si="273">AVERAGE(D116:D118)</f>
        <v>86.801127904066675</v>
      </c>
      <c r="M116" s="190">
        <f t="shared" ref="M116" si="274">AVERAGE(G116:G118)</f>
        <v>-3.8022274593000005</v>
      </c>
      <c r="N116" s="190">
        <f t="shared" ref="N116" si="275">AVERAGE(H116:H118)</f>
        <v>3.4270150826333334</v>
      </c>
      <c r="O116" s="190">
        <f t="shared" ref="O116" si="276">AVERAGE(I116:I118)</f>
        <v>3.8708510398999998</v>
      </c>
      <c r="P116" s="191">
        <f t="shared" ref="P116" si="277">AVERAGE(J116:J118)</f>
        <v>-4.4682570695999999</v>
      </c>
    </row>
    <row r="117" spans="1:16" ht="15.75" customHeight="1">
      <c r="A117" s="201"/>
      <c r="B117" s="180"/>
      <c r="C117" s="33">
        <v>3</v>
      </c>
      <c r="D117" s="60">
        <v>101.1372430242</v>
      </c>
      <c r="E117" s="60">
        <v>74.942118383299999</v>
      </c>
      <c r="F117" s="61">
        <v>132.12414509793791</v>
      </c>
      <c r="G117" s="60">
        <v>1.0775347388000001</v>
      </c>
      <c r="H117" s="60">
        <v>1.7556689849999998</v>
      </c>
      <c r="I117" s="60">
        <v>9.724290847799999</v>
      </c>
      <c r="J117" s="62">
        <v>-3.1987159252000001</v>
      </c>
      <c r="K117" s="48"/>
      <c r="L117" s="185"/>
      <c r="M117" s="190"/>
      <c r="N117" s="190"/>
      <c r="O117" s="190"/>
      <c r="P117" s="191"/>
    </row>
    <row r="118" spans="1:16" ht="15.75" customHeight="1">
      <c r="A118" s="201"/>
      <c r="B118" s="180"/>
      <c r="C118" s="33">
        <v>3</v>
      </c>
      <c r="D118" s="60">
        <v>79.016498489100002</v>
      </c>
      <c r="E118" s="60">
        <v>63.834616372100001</v>
      </c>
      <c r="F118" s="61">
        <v>151.3370603552379</v>
      </c>
      <c r="G118" s="60">
        <v>-6.2543181644999999</v>
      </c>
      <c r="H118" s="60">
        <v>2.5259732364</v>
      </c>
      <c r="I118" s="60">
        <v>-5.4286618232999997</v>
      </c>
      <c r="J118" s="62">
        <v>-6.3452637196000001</v>
      </c>
      <c r="K118" s="48"/>
      <c r="L118" s="185"/>
      <c r="M118" s="190"/>
      <c r="N118" s="190"/>
      <c r="O118" s="190"/>
      <c r="P118" s="191"/>
    </row>
    <row r="119" spans="1:16" ht="15.75" customHeight="1">
      <c r="A119" s="201"/>
      <c r="B119" s="180"/>
      <c r="C119" s="38">
        <v>4</v>
      </c>
      <c r="D119" s="57">
        <v>88.568065097000002</v>
      </c>
      <c r="E119" s="57">
        <v>66.262398872399999</v>
      </c>
      <c r="F119" s="58">
        <v>141.80501346493793</v>
      </c>
      <c r="G119" s="57">
        <v>-1.9286445219999999</v>
      </c>
      <c r="H119" s="57">
        <v>6.9251619585000004</v>
      </c>
      <c r="I119" s="57">
        <v>1.4030170441000003</v>
      </c>
      <c r="J119" s="59">
        <v>-9.8206901550000012</v>
      </c>
      <c r="K119" s="48"/>
      <c r="L119" s="185">
        <f t="shared" ref="L119" si="278">AVERAGE(D119:D121)</f>
        <v>86.680996689899999</v>
      </c>
      <c r="M119" s="190">
        <f t="shared" ref="M119" si="279">AVERAGE(G119:G121)</f>
        <v>-3.5421340797666669</v>
      </c>
      <c r="N119" s="190">
        <f t="shared" ref="N119" si="280">AVERAGE(H119:H121)</f>
        <v>7.8876247061333329</v>
      </c>
      <c r="O119" s="190">
        <f t="shared" ref="O119" si="281">AVERAGE(I119:I121)</f>
        <v>-1.0674179394999996</v>
      </c>
      <c r="P119" s="191">
        <f t="shared" ref="P119" si="282">AVERAGE(J119:J121)</f>
        <v>-3.7744598388666675</v>
      </c>
    </row>
    <row r="120" spans="1:16" ht="15.75" customHeight="1">
      <c r="A120" s="201"/>
      <c r="B120" s="180"/>
      <c r="C120" s="38">
        <v>4</v>
      </c>
      <c r="D120" s="57">
        <v>84.822849751199996</v>
      </c>
      <c r="E120" s="57">
        <v>65.194516418000006</v>
      </c>
      <c r="F120" s="58">
        <v>131.1064770910379</v>
      </c>
      <c r="G120" s="57">
        <v>-3.2599498049000002</v>
      </c>
      <c r="H120" s="57">
        <v>8.4735407145000003</v>
      </c>
      <c r="I120" s="57">
        <v>0.97509574890000028</v>
      </c>
      <c r="J120" s="59">
        <v>3.5713806151999998</v>
      </c>
      <c r="K120" s="48"/>
      <c r="L120" s="185"/>
      <c r="M120" s="190"/>
      <c r="N120" s="190"/>
      <c r="O120" s="190"/>
      <c r="P120" s="191"/>
    </row>
    <row r="121" spans="1:16" ht="15.75" customHeight="1" thickBot="1">
      <c r="A121" s="202"/>
      <c r="B121" s="181"/>
      <c r="C121" s="39">
        <v>4</v>
      </c>
      <c r="D121" s="63">
        <v>86.652075221499999</v>
      </c>
      <c r="E121" s="63">
        <v>69.077200180099993</v>
      </c>
      <c r="F121" s="64">
        <v>139.4008893858379</v>
      </c>
      <c r="G121" s="63">
        <v>-5.4378079124000003</v>
      </c>
      <c r="H121" s="63">
        <v>8.2641714453999988</v>
      </c>
      <c r="I121" s="63">
        <v>-5.5803666114999997</v>
      </c>
      <c r="J121" s="65">
        <v>-5.0740699768000006</v>
      </c>
      <c r="K121" s="48"/>
      <c r="L121" s="187"/>
      <c r="M121" s="192"/>
      <c r="N121" s="192"/>
      <c r="O121" s="192"/>
      <c r="P121" s="193"/>
    </row>
    <row r="122" spans="1:16" ht="15.75" customHeight="1">
      <c r="A122" s="200" t="str">
        <f>'XY LENS AA'!B16</f>
        <v>#12</v>
      </c>
      <c r="B122" s="179" t="str">
        <f>'XY LENS AA'!C16</f>
        <v>VSY832XN9NBF</v>
      </c>
      <c r="C122" s="40">
        <v>1</v>
      </c>
      <c r="D122" s="51">
        <v>87.5381626458</v>
      </c>
      <c r="E122" s="51">
        <v>68.641050733100002</v>
      </c>
      <c r="F122" s="52">
        <v>131.8848558200379</v>
      </c>
      <c r="G122" s="51">
        <v>5.9895852667999998</v>
      </c>
      <c r="H122" s="51">
        <v>0.23213191030000013</v>
      </c>
      <c r="I122" s="51">
        <v>-3.0628390310000002</v>
      </c>
      <c r="J122" s="53">
        <v>-0.43513369599999985</v>
      </c>
      <c r="K122" s="48"/>
      <c r="L122" s="186">
        <f t="shared" ref="L122" si="283">AVERAGE(D122:D124)</f>
        <v>86.180091647899999</v>
      </c>
      <c r="M122" s="194">
        <f t="shared" ref="M122" si="284">AVERAGE(G122:G124)</f>
        <v>8.7975853606666661</v>
      </c>
      <c r="N122" s="194">
        <f t="shared" ref="N122" si="285">AVERAGE(H122:H124)</f>
        <v>2.0776830169333333</v>
      </c>
      <c r="O122" s="194">
        <f t="shared" ref="O122" si="286">AVERAGE(I122:I124)</f>
        <v>2.7141540836666658</v>
      </c>
      <c r="P122" s="195">
        <f t="shared" ref="P122" si="287">AVERAGE(J122:J124)</f>
        <v>-2.4177876313333333</v>
      </c>
    </row>
    <row r="123" spans="1:16" ht="15.75" customHeight="1">
      <c r="A123" s="201"/>
      <c r="B123" s="180"/>
      <c r="C123" s="41">
        <v>1</v>
      </c>
      <c r="D123" s="54">
        <v>83.792895971999997</v>
      </c>
      <c r="E123" s="54">
        <v>66.431436439500004</v>
      </c>
      <c r="F123" s="55">
        <v>118.23649786073793</v>
      </c>
      <c r="G123" s="54">
        <v>14.3325519626</v>
      </c>
      <c r="H123" s="54">
        <v>5.8888353219000003</v>
      </c>
      <c r="I123" s="54">
        <v>-0.86371421800000014</v>
      </c>
      <c r="J123" s="56">
        <v>-1.5043411250000001</v>
      </c>
      <c r="K123" s="48"/>
      <c r="L123" s="185"/>
      <c r="M123" s="190"/>
      <c r="N123" s="190"/>
      <c r="O123" s="190"/>
      <c r="P123" s="191"/>
    </row>
    <row r="124" spans="1:16" ht="15.75" customHeight="1">
      <c r="A124" s="201"/>
      <c r="B124" s="180"/>
      <c r="C124" s="41">
        <v>1</v>
      </c>
      <c r="D124" s="54">
        <v>87.209216325900002</v>
      </c>
      <c r="E124" s="54">
        <v>71.477335593199996</v>
      </c>
      <c r="F124" s="55">
        <v>130.39439498993789</v>
      </c>
      <c r="G124" s="54">
        <v>6.0706188526</v>
      </c>
      <c r="H124" s="54">
        <v>0.1120818186000001</v>
      </c>
      <c r="I124" s="54">
        <v>12.069015499999999</v>
      </c>
      <c r="J124" s="56">
        <v>-5.3138880730000002</v>
      </c>
      <c r="K124" s="48"/>
      <c r="L124" s="185"/>
      <c r="M124" s="190"/>
      <c r="N124" s="190"/>
      <c r="O124" s="190"/>
      <c r="P124" s="191"/>
    </row>
    <row r="125" spans="1:16" ht="15.75" customHeight="1">
      <c r="A125" s="201"/>
      <c r="B125" s="180"/>
      <c r="C125" s="38">
        <v>2</v>
      </c>
      <c r="D125" s="57">
        <v>88.473013080300007</v>
      </c>
      <c r="E125" s="57">
        <v>70.810859200699994</v>
      </c>
      <c r="F125" s="58">
        <v>127.16939955233789</v>
      </c>
      <c r="G125" s="57">
        <v>2.8725263041</v>
      </c>
      <c r="H125" s="57">
        <v>7.9366455999999808E-2</v>
      </c>
      <c r="I125" s="57">
        <v>3.7265758499999997</v>
      </c>
      <c r="J125" s="59">
        <v>-2.3652095200000001</v>
      </c>
      <c r="K125" s="48"/>
      <c r="L125" s="185">
        <f t="shared" ref="L125" si="288">AVERAGE(D125:D127)</f>
        <v>86.962269451566669</v>
      </c>
      <c r="M125" s="190">
        <f t="shared" ref="M125" si="289">AVERAGE(G125:G127)</f>
        <v>1.7081001209</v>
      </c>
      <c r="N125" s="190">
        <f t="shared" ref="N125" si="290">AVERAGE(H125:H127)</f>
        <v>0.39402711203333335</v>
      </c>
      <c r="O125" s="190">
        <f t="shared" ref="O125" si="291">AVERAGE(I125:I127)</f>
        <v>5.2782284400000004</v>
      </c>
      <c r="P125" s="191">
        <f t="shared" ref="P125" si="292">AVERAGE(J125:J127)</f>
        <v>-1.1205577156666668</v>
      </c>
    </row>
    <row r="126" spans="1:16" ht="15.75" customHeight="1">
      <c r="A126" s="201"/>
      <c r="B126" s="180"/>
      <c r="C126" s="38">
        <v>2</v>
      </c>
      <c r="D126" s="57">
        <v>84.681490714899994</v>
      </c>
      <c r="E126" s="57">
        <v>66.690324791899997</v>
      </c>
      <c r="F126" s="58">
        <v>139.04028688443788</v>
      </c>
      <c r="G126" s="57">
        <v>3.6205338045</v>
      </c>
      <c r="H126" s="57">
        <v>-0.25529904179999985</v>
      </c>
      <c r="I126" s="57">
        <v>8.5705671300000006</v>
      </c>
      <c r="J126" s="59">
        <v>1.7086124419999997</v>
      </c>
      <c r="K126" s="48"/>
      <c r="L126" s="185"/>
      <c r="M126" s="190"/>
      <c r="N126" s="190"/>
      <c r="O126" s="190"/>
      <c r="P126" s="191"/>
    </row>
    <row r="127" spans="1:16" ht="15.75" customHeight="1">
      <c r="A127" s="201"/>
      <c r="B127" s="180"/>
      <c r="C127" s="38">
        <v>2</v>
      </c>
      <c r="D127" s="57">
        <v>87.732304559499994</v>
      </c>
      <c r="E127" s="57">
        <v>67.5981935824</v>
      </c>
      <c r="F127" s="58">
        <v>150.06826367503794</v>
      </c>
      <c r="G127" s="57">
        <v>-1.3687597459</v>
      </c>
      <c r="H127" s="57">
        <v>1.3580139219</v>
      </c>
      <c r="I127" s="57">
        <v>3.5375423399999999</v>
      </c>
      <c r="J127" s="59">
        <v>-2.705076069</v>
      </c>
      <c r="K127" s="48"/>
      <c r="L127" s="185"/>
      <c r="M127" s="190"/>
      <c r="N127" s="190"/>
      <c r="O127" s="190"/>
      <c r="P127" s="191"/>
    </row>
    <row r="128" spans="1:16" ht="15.75" customHeight="1">
      <c r="A128" s="201"/>
      <c r="B128" s="180"/>
      <c r="C128" s="33">
        <v>3</v>
      </c>
      <c r="D128" s="60">
        <v>98.956753015199993</v>
      </c>
      <c r="E128" s="60">
        <v>79.533739375300001</v>
      </c>
      <c r="F128" s="61">
        <v>120.34378937093794</v>
      </c>
      <c r="G128" s="60">
        <v>9.1111561660000007</v>
      </c>
      <c r="H128" s="60">
        <v>1.5634599805999998</v>
      </c>
      <c r="I128" s="60">
        <v>8.2238979299999997</v>
      </c>
      <c r="J128" s="62">
        <v>2.3273820880000002</v>
      </c>
      <c r="K128" s="48"/>
      <c r="L128" s="185">
        <f t="shared" ref="L128" si="293">AVERAGE(D128:D130)</f>
        <v>93.942353883933336</v>
      </c>
      <c r="M128" s="190">
        <f t="shared" ref="M128" si="294">AVERAGE(G128:G130)</f>
        <v>-4.0256130388333329</v>
      </c>
      <c r="N128" s="190">
        <f t="shared" ref="N128" si="295">AVERAGE(H128:H130)</f>
        <v>8.0524250307333336</v>
      </c>
      <c r="O128" s="190">
        <f t="shared" ref="O128" si="296">AVERAGE(I128:I130)</f>
        <v>6.3303549099999996</v>
      </c>
      <c r="P128" s="191">
        <f t="shared" ref="P128" si="297">AVERAGE(J128:J130)</f>
        <v>-7.3124249666665975E-2</v>
      </c>
    </row>
    <row r="129" spans="1:16" ht="15.75" customHeight="1">
      <c r="A129" s="201"/>
      <c r="B129" s="180"/>
      <c r="C129" s="33">
        <v>3</v>
      </c>
      <c r="D129" s="60">
        <v>94.455125734099994</v>
      </c>
      <c r="E129" s="60">
        <v>79.836741212000007</v>
      </c>
      <c r="F129" s="61">
        <v>137.18372954593792</v>
      </c>
      <c r="G129" s="60">
        <v>-2.3256581221000001</v>
      </c>
      <c r="H129" s="60">
        <v>16.416210170500001</v>
      </c>
      <c r="I129" s="60">
        <v>4.5893999999999995</v>
      </c>
      <c r="J129" s="62">
        <v>-9.4423656459999989</v>
      </c>
      <c r="K129" s="48"/>
      <c r="L129" s="185"/>
      <c r="M129" s="190"/>
      <c r="N129" s="190"/>
      <c r="O129" s="190"/>
      <c r="P129" s="191"/>
    </row>
    <row r="130" spans="1:16" ht="15.75" customHeight="1">
      <c r="A130" s="201"/>
      <c r="B130" s="180"/>
      <c r="C130" s="33">
        <v>3</v>
      </c>
      <c r="D130" s="60">
        <v>88.415182902500007</v>
      </c>
      <c r="E130" s="60">
        <v>68.099289515000009</v>
      </c>
      <c r="F130" s="61">
        <v>137.2181928065379</v>
      </c>
      <c r="G130" s="60">
        <v>-18.862337160399999</v>
      </c>
      <c r="H130" s="60">
        <v>6.1776049411000002</v>
      </c>
      <c r="I130" s="60">
        <v>6.1777668000000006</v>
      </c>
      <c r="J130" s="62">
        <v>6.8956108090000008</v>
      </c>
      <c r="K130" s="48"/>
      <c r="L130" s="185"/>
      <c r="M130" s="190"/>
      <c r="N130" s="190"/>
      <c r="O130" s="190"/>
      <c r="P130" s="191"/>
    </row>
    <row r="131" spans="1:16" ht="15.75" customHeight="1">
      <c r="A131" s="201"/>
      <c r="B131" s="180"/>
      <c r="C131" s="38">
        <v>4</v>
      </c>
      <c r="D131" s="57">
        <v>92.632589953600004</v>
      </c>
      <c r="E131" s="57">
        <v>74.226303483899997</v>
      </c>
      <c r="F131" s="58">
        <v>137.84621571933786</v>
      </c>
      <c r="G131" s="57">
        <v>4.530901858</v>
      </c>
      <c r="H131" s="57">
        <v>-0.62402495029999994</v>
      </c>
      <c r="I131" s="57">
        <v>10.497730255099999</v>
      </c>
      <c r="J131" s="59">
        <v>-6.9426636695999999</v>
      </c>
      <c r="K131" s="48"/>
      <c r="L131" s="185">
        <f t="shared" ref="L131" si="298">AVERAGE(D131:D133)</f>
        <v>89.589537005466653</v>
      </c>
      <c r="M131" s="190">
        <f t="shared" ref="M131" si="299">AVERAGE(G131:G133)</f>
        <v>-0.98030627646666668</v>
      </c>
      <c r="N131" s="190">
        <f t="shared" ref="N131" si="300">AVERAGE(H131:H133)</f>
        <v>3.1964715956666665</v>
      </c>
      <c r="O131" s="190">
        <f t="shared" ref="O131" si="301">AVERAGE(I131:I133)</f>
        <v>6.8715912500666656</v>
      </c>
      <c r="P131" s="191">
        <f t="shared" ref="P131" si="302">AVERAGE(J131:J133)</f>
        <v>-5.4250446558000007</v>
      </c>
    </row>
    <row r="132" spans="1:16" ht="15.75" customHeight="1">
      <c r="A132" s="201"/>
      <c r="B132" s="180"/>
      <c r="C132" s="38">
        <v>4</v>
      </c>
      <c r="D132" s="57">
        <v>90.1031090237</v>
      </c>
      <c r="E132" s="57">
        <v>63.780005613999997</v>
      </c>
      <c r="F132" s="58">
        <v>147.7636176644379</v>
      </c>
      <c r="G132" s="57">
        <v>-1.3467527029999999</v>
      </c>
      <c r="H132" s="57">
        <v>2.9607889803000003</v>
      </c>
      <c r="I132" s="57">
        <v>6.6217050551999996</v>
      </c>
      <c r="J132" s="59">
        <v>-6.1375422477999999</v>
      </c>
      <c r="K132" s="48"/>
      <c r="L132" s="185"/>
      <c r="M132" s="190"/>
      <c r="N132" s="190"/>
      <c r="O132" s="190"/>
      <c r="P132" s="191"/>
    </row>
    <row r="133" spans="1:16" ht="15.75" customHeight="1" thickBot="1">
      <c r="A133" s="202"/>
      <c r="B133" s="181"/>
      <c r="C133" s="39">
        <v>4</v>
      </c>
      <c r="D133" s="63">
        <v>86.032912039099998</v>
      </c>
      <c r="E133" s="63">
        <v>67.646121421499998</v>
      </c>
      <c r="F133" s="64">
        <v>162.63996334603792</v>
      </c>
      <c r="G133" s="63">
        <v>-6.1250679844000002</v>
      </c>
      <c r="H133" s="63">
        <v>7.2526507569999996</v>
      </c>
      <c r="I133" s="63">
        <v>3.4953384398999994</v>
      </c>
      <c r="J133" s="65">
        <v>-3.1949280500000001</v>
      </c>
      <c r="K133" s="48"/>
      <c r="L133" s="187"/>
      <c r="M133" s="192"/>
      <c r="N133" s="192"/>
      <c r="O133" s="192"/>
      <c r="P133" s="193"/>
    </row>
    <row r="134" spans="1:16" ht="15.75" customHeight="1">
      <c r="A134" s="200" t="str">
        <f>'XY LENS AA'!B17</f>
        <v>#13</v>
      </c>
      <c r="B134" s="179" t="str">
        <f>'XY LENS AA'!C17</f>
        <v>VSY832XN9P02</v>
      </c>
      <c r="C134" s="40">
        <v>1</v>
      </c>
      <c r="D134" s="51">
        <v>78.398349093899995</v>
      </c>
      <c r="E134" s="51">
        <v>54.034220218800002</v>
      </c>
      <c r="F134" s="52">
        <v>158.73355579733794</v>
      </c>
      <c r="G134" s="51">
        <v>-3.1943704293000001</v>
      </c>
      <c r="H134" s="51">
        <v>-0.27030900449999962</v>
      </c>
      <c r="I134" s="51">
        <v>-3.7877144814000001</v>
      </c>
      <c r="J134" s="53">
        <v>2.7966313361999999</v>
      </c>
      <c r="K134" s="48"/>
      <c r="L134" s="188">
        <f t="shared" ref="L134" si="303">AVERAGE(D134:D136)</f>
        <v>83.909384603566664</v>
      </c>
      <c r="M134" s="196">
        <f t="shared" ref="M134" si="304">AVERAGE(G134:G136)</f>
        <v>-0.58707015163333331</v>
      </c>
      <c r="N134" s="196">
        <f t="shared" ref="N134" si="305">AVERAGE(H134:H136)</f>
        <v>-2.0288613544</v>
      </c>
      <c r="O134" s="196">
        <f t="shared" ref="O134" si="306">AVERAGE(I134:I136)</f>
        <v>-4.2878005504666659</v>
      </c>
      <c r="P134" s="197">
        <f t="shared" ref="P134" si="307">AVERAGE(J134:J136)</f>
        <v>1.4923109213333332</v>
      </c>
    </row>
    <row r="135" spans="1:16" ht="15.75" customHeight="1">
      <c r="A135" s="201"/>
      <c r="B135" s="180"/>
      <c r="C135" s="41">
        <v>1</v>
      </c>
      <c r="D135" s="54">
        <v>89.214347082499998</v>
      </c>
      <c r="E135" s="54">
        <v>71.135993116500003</v>
      </c>
      <c r="F135" s="55">
        <v>143.45384207493788</v>
      </c>
      <c r="G135" s="54">
        <v>3.0426031026000002</v>
      </c>
      <c r="H135" s="54">
        <v>-3.7056893624000002</v>
      </c>
      <c r="I135" s="54">
        <v>-0.57921195029999994</v>
      </c>
      <c r="J135" s="56">
        <v>-0.76128602030000003</v>
      </c>
      <c r="K135" s="48"/>
      <c r="L135" s="185"/>
      <c r="M135" s="190"/>
      <c r="N135" s="190"/>
      <c r="O135" s="190"/>
      <c r="P135" s="191"/>
    </row>
    <row r="136" spans="1:16" ht="15.75" customHeight="1">
      <c r="A136" s="201"/>
      <c r="B136" s="180"/>
      <c r="C136" s="41">
        <v>1</v>
      </c>
      <c r="D136" s="54">
        <v>84.1154576343</v>
      </c>
      <c r="E136" s="54">
        <v>62.579799841099998</v>
      </c>
      <c r="F136" s="55">
        <v>151.29419159343792</v>
      </c>
      <c r="G136" s="54">
        <v>-1.6094431281999999</v>
      </c>
      <c r="H136" s="54">
        <v>-2.1105856963000003</v>
      </c>
      <c r="I136" s="54">
        <v>-8.4964752196999989</v>
      </c>
      <c r="J136" s="56">
        <v>2.4415874480999999</v>
      </c>
      <c r="K136" s="48"/>
      <c r="L136" s="185"/>
      <c r="M136" s="190"/>
      <c r="N136" s="190"/>
      <c r="O136" s="190"/>
      <c r="P136" s="191"/>
    </row>
    <row r="137" spans="1:16" ht="15.75" customHeight="1">
      <c r="A137" s="201"/>
      <c r="B137" s="180"/>
      <c r="C137" s="38">
        <v>2</v>
      </c>
      <c r="D137" s="57">
        <v>87.244859559600002</v>
      </c>
      <c r="E137" s="57">
        <v>69.654194779299999</v>
      </c>
      <c r="F137" s="58">
        <v>163.77926801363793</v>
      </c>
      <c r="G137" s="57">
        <v>-1.4944963228999999</v>
      </c>
      <c r="H137" s="57">
        <v>1.3194538757999998</v>
      </c>
      <c r="I137" s="57">
        <v>-0.66589713099999992</v>
      </c>
      <c r="J137" s="59">
        <v>2.8428797721999999</v>
      </c>
      <c r="K137" s="48"/>
      <c r="L137" s="185">
        <f t="shared" ref="L137" si="308">AVERAGE(D137:D139)</f>
        <v>87.415198852833328</v>
      </c>
      <c r="M137" s="190">
        <f t="shared" ref="M137" si="309">AVERAGE(G137:G139)</f>
        <v>-0.51771209870000001</v>
      </c>
      <c r="N137" s="190">
        <f t="shared" ref="N137" si="310">AVERAGE(H137:H139)</f>
        <v>3.5538431155666665</v>
      </c>
      <c r="O137" s="190">
        <f t="shared" ref="O137" si="311">AVERAGE(I137:I139)</f>
        <v>-1.5350646178333338</v>
      </c>
      <c r="P137" s="191">
        <f t="shared" ref="P137" si="312">AVERAGE(J137:J139)</f>
        <v>2.3284256458333332</v>
      </c>
    </row>
    <row r="138" spans="1:16" ht="15.75" customHeight="1">
      <c r="A138" s="201"/>
      <c r="B138" s="180"/>
      <c r="C138" s="38">
        <v>2</v>
      </c>
      <c r="D138" s="57">
        <v>83.903045011499998</v>
      </c>
      <c r="E138" s="57">
        <v>61.1476746616</v>
      </c>
      <c r="F138" s="58">
        <v>154.75628454633789</v>
      </c>
      <c r="G138" s="57">
        <v>1.4375206556</v>
      </c>
      <c r="H138" s="57">
        <v>6.1062028636000001</v>
      </c>
      <c r="I138" s="57">
        <v>1.8580999373999996</v>
      </c>
      <c r="J138" s="59">
        <v>0.43984055519999998</v>
      </c>
      <c r="K138" s="48"/>
      <c r="L138" s="185"/>
      <c r="M138" s="190"/>
      <c r="N138" s="190"/>
      <c r="O138" s="190"/>
      <c r="P138" s="191"/>
    </row>
    <row r="139" spans="1:16" ht="15.75" customHeight="1">
      <c r="A139" s="201"/>
      <c r="B139" s="180"/>
      <c r="C139" s="38">
        <v>2</v>
      </c>
      <c r="D139" s="57">
        <v>91.097691987399998</v>
      </c>
      <c r="E139" s="57">
        <v>71.987491502899999</v>
      </c>
      <c r="F139" s="58">
        <v>128.29192108313794</v>
      </c>
      <c r="G139" s="57">
        <v>-1.4961606288</v>
      </c>
      <c r="H139" s="57">
        <v>3.2358726073000001</v>
      </c>
      <c r="I139" s="57">
        <v>-5.7973966599000004</v>
      </c>
      <c r="J139" s="59">
        <v>3.7025566101000003</v>
      </c>
      <c r="K139" s="48"/>
      <c r="L139" s="185"/>
      <c r="M139" s="190"/>
      <c r="N139" s="190"/>
      <c r="O139" s="190"/>
      <c r="P139" s="191"/>
    </row>
    <row r="140" spans="1:16" ht="15.75" customHeight="1">
      <c r="A140" s="201"/>
      <c r="B140" s="180"/>
      <c r="C140" s="33">
        <v>3</v>
      </c>
      <c r="D140" s="60">
        <v>87.974563422299994</v>
      </c>
      <c r="E140" s="60">
        <v>64.272870253199997</v>
      </c>
      <c r="F140" s="61">
        <v>137.79679615143795</v>
      </c>
      <c r="G140" s="60">
        <v>2.0324493421000001</v>
      </c>
      <c r="H140" s="60">
        <v>-2.9766893332000004</v>
      </c>
      <c r="I140" s="60">
        <v>-0.60377669329999994</v>
      </c>
      <c r="J140" s="62">
        <v>1.0687627792000001</v>
      </c>
      <c r="K140" s="48"/>
      <c r="L140" s="185">
        <f t="shared" ref="L140" si="313">AVERAGE(D140:D142)</f>
        <v>88.492208417933327</v>
      </c>
      <c r="M140" s="190">
        <f t="shared" ref="M140" si="314">AVERAGE(G140:G142)</f>
        <v>5.1446804773666663</v>
      </c>
      <c r="N140" s="190">
        <f t="shared" ref="N140" si="315">AVERAGE(H140:H142)</f>
        <v>-2.0946156137666665</v>
      </c>
      <c r="O140" s="190">
        <f t="shared" ref="O140" si="316">AVERAGE(I140:I142)</f>
        <v>-1.3178063233333335</v>
      </c>
      <c r="P140" s="191">
        <f t="shared" ref="P140" si="317">AVERAGE(J140:J142)</f>
        <v>2.0002169609</v>
      </c>
    </row>
    <row r="141" spans="1:16" ht="15.75" customHeight="1">
      <c r="A141" s="201"/>
      <c r="B141" s="180"/>
      <c r="C141" s="33">
        <v>3</v>
      </c>
      <c r="D141" s="60">
        <v>89.457430101300005</v>
      </c>
      <c r="E141" s="60">
        <v>70.710470420199997</v>
      </c>
      <c r="F141" s="61">
        <v>154.26044910643787</v>
      </c>
      <c r="G141" s="60">
        <v>7.9267071499000004</v>
      </c>
      <c r="H141" s="60">
        <v>-3.4916188547999996</v>
      </c>
      <c r="I141" s="60">
        <v>-6.3801679610999997</v>
      </c>
      <c r="J141" s="62">
        <v>1.1820178031999999</v>
      </c>
      <c r="K141" s="48"/>
      <c r="L141" s="185"/>
      <c r="M141" s="190"/>
      <c r="N141" s="190"/>
      <c r="O141" s="190"/>
      <c r="P141" s="191"/>
    </row>
    <row r="142" spans="1:16" ht="15.75" customHeight="1">
      <c r="A142" s="201"/>
      <c r="B142" s="180"/>
      <c r="C142" s="33">
        <v>3</v>
      </c>
      <c r="D142" s="60">
        <v>88.044631730199995</v>
      </c>
      <c r="E142" s="60">
        <v>68.026323273599999</v>
      </c>
      <c r="F142" s="61">
        <v>148.58314161743795</v>
      </c>
      <c r="G142" s="60">
        <v>5.4748849400999999</v>
      </c>
      <c r="H142" s="60">
        <v>0.18446134670000003</v>
      </c>
      <c r="I142" s="60">
        <v>3.0305256843999997</v>
      </c>
      <c r="J142" s="62">
        <v>3.7498703002999996</v>
      </c>
      <c r="K142" s="48"/>
      <c r="L142" s="185"/>
      <c r="M142" s="190"/>
      <c r="N142" s="190"/>
      <c r="O142" s="190"/>
      <c r="P142" s="191"/>
    </row>
    <row r="143" spans="1:16" ht="15.75" customHeight="1">
      <c r="A143" s="201"/>
      <c r="B143" s="180"/>
      <c r="C143" s="38">
        <v>4</v>
      </c>
      <c r="D143" s="57">
        <v>92.614438704700007</v>
      </c>
      <c r="E143" s="57">
        <v>76.1779417053</v>
      </c>
      <c r="F143" s="58">
        <v>129.64744792623787</v>
      </c>
      <c r="G143" s="57">
        <v>7.8339780104000001</v>
      </c>
      <c r="H143" s="57">
        <v>4.0484190519999999</v>
      </c>
      <c r="I143" s="57">
        <v>-4.0722260475000001</v>
      </c>
      <c r="J143" s="59">
        <v>-0.52517533299999997</v>
      </c>
      <c r="K143" s="48"/>
      <c r="L143" s="185">
        <f t="shared" ref="L143" si="318">AVERAGE(D143:D145)</f>
        <v>92.76417561753334</v>
      </c>
      <c r="M143" s="190">
        <f t="shared" ref="M143" si="319">AVERAGE(G143:G145)</f>
        <v>5.4070171484999996</v>
      </c>
      <c r="N143" s="190">
        <f t="shared" ref="N143" si="320">AVERAGE(H143:H145)</f>
        <v>4.1983737956666669</v>
      </c>
      <c r="O143" s="190">
        <f t="shared" ref="O143" si="321">AVERAGE(I143:I145)</f>
        <v>-4.065707286166667</v>
      </c>
      <c r="P143" s="191">
        <f t="shared" ref="P143" si="322">AVERAGE(J143:J145)</f>
        <v>-2.0350457826999997</v>
      </c>
    </row>
    <row r="144" spans="1:16" ht="15.75" customHeight="1">
      <c r="A144" s="201"/>
      <c r="B144" s="180"/>
      <c r="C144" s="38">
        <v>4</v>
      </c>
      <c r="D144" s="57">
        <v>90.163832669599998</v>
      </c>
      <c r="E144" s="57">
        <v>69.518752227999997</v>
      </c>
      <c r="F144" s="58">
        <v>152.54086517653786</v>
      </c>
      <c r="G144" s="57">
        <v>5.1836932824000002</v>
      </c>
      <c r="H144" s="57">
        <v>3.8026942983000001</v>
      </c>
      <c r="I144" s="57">
        <v>-3.3038706779</v>
      </c>
      <c r="J144" s="59">
        <v>-1.3591775894</v>
      </c>
      <c r="K144" s="48"/>
      <c r="L144" s="185"/>
      <c r="M144" s="190"/>
      <c r="N144" s="190"/>
      <c r="O144" s="190"/>
      <c r="P144" s="191"/>
    </row>
    <row r="145" spans="1:16" ht="15.75" customHeight="1" thickBot="1">
      <c r="A145" s="202"/>
      <c r="B145" s="181"/>
      <c r="C145" s="39">
        <v>4</v>
      </c>
      <c r="D145" s="63">
        <v>95.514255478300001</v>
      </c>
      <c r="E145" s="63">
        <v>79.268097398500004</v>
      </c>
      <c r="F145" s="64">
        <v>113.32002334443791</v>
      </c>
      <c r="G145" s="63">
        <v>3.2033801526999999</v>
      </c>
      <c r="H145" s="63">
        <v>4.7440080367000004</v>
      </c>
      <c r="I145" s="63">
        <v>-4.8210251331</v>
      </c>
      <c r="J145" s="65">
        <v>-4.2207844256999998</v>
      </c>
      <c r="K145" s="48"/>
      <c r="L145" s="189"/>
      <c r="M145" s="198"/>
      <c r="N145" s="198"/>
      <c r="O145" s="198"/>
      <c r="P145" s="199"/>
    </row>
    <row r="146" spans="1:16" ht="15.75" customHeight="1">
      <c r="A146" s="200" t="str">
        <f>'XY LENS AA'!B18</f>
        <v>#14</v>
      </c>
      <c r="B146" s="179" t="str">
        <f>'XY LENS AA'!C18</f>
        <v>VSY832ZN9NAG</v>
      </c>
      <c r="C146" s="40">
        <v>1</v>
      </c>
      <c r="D146" s="51">
        <v>89.523110192299995</v>
      </c>
      <c r="E146" s="51">
        <v>81.741251481500001</v>
      </c>
      <c r="F146" s="52">
        <v>142.29490904633792</v>
      </c>
      <c r="G146" s="51">
        <v>-0.4190930947</v>
      </c>
      <c r="H146" s="51">
        <v>-3.5076907493</v>
      </c>
      <c r="I146" s="51">
        <v>-6.7877099510000001</v>
      </c>
      <c r="J146" s="53">
        <v>-1.970335245</v>
      </c>
      <c r="K146" s="48"/>
      <c r="L146" s="186">
        <f t="shared" ref="L146" si="323">AVERAGE(D146:D148)</f>
        <v>91.457877456533325</v>
      </c>
      <c r="M146" s="194">
        <f t="shared" ref="M146" si="324">AVERAGE(G146:G148)</f>
        <v>-1.6864653532666667</v>
      </c>
      <c r="N146" s="194">
        <f t="shared" ref="N146" si="325">AVERAGE(H146:H148)</f>
        <v>-2.4577097814000002</v>
      </c>
      <c r="O146" s="194">
        <f t="shared" ref="O146" si="326">AVERAGE(I146:I148)</f>
        <v>-6.7099312146666668</v>
      </c>
      <c r="P146" s="195">
        <f t="shared" ref="P146" si="327">AVERAGE(J146:J148)</f>
        <v>-1.3326878946666667</v>
      </c>
    </row>
    <row r="147" spans="1:16" ht="15.75" customHeight="1">
      <c r="A147" s="201"/>
      <c r="B147" s="180"/>
      <c r="C147" s="41">
        <v>1</v>
      </c>
      <c r="D147" s="54">
        <v>92.388798680999997</v>
      </c>
      <c r="E147" s="54">
        <v>82.387629360000005</v>
      </c>
      <c r="F147" s="55">
        <v>135.24574332573786</v>
      </c>
      <c r="G147" s="54">
        <v>-11.5512580506</v>
      </c>
      <c r="H147" s="54">
        <v>-7.0129266888000004</v>
      </c>
      <c r="I147" s="54">
        <v>-5.7896888259999999</v>
      </c>
      <c r="J147" s="56">
        <v>0.7371644970000002</v>
      </c>
      <c r="K147" s="48"/>
      <c r="L147" s="185"/>
      <c r="M147" s="190"/>
      <c r="N147" s="190"/>
      <c r="O147" s="190"/>
      <c r="P147" s="191"/>
    </row>
    <row r="148" spans="1:16" ht="15.75" customHeight="1">
      <c r="A148" s="201"/>
      <c r="B148" s="180"/>
      <c r="C148" s="41">
        <v>1</v>
      </c>
      <c r="D148" s="54">
        <v>92.461723496299996</v>
      </c>
      <c r="E148" s="54">
        <v>85.708279317600002</v>
      </c>
      <c r="F148" s="55">
        <v>140.28440742463789</v>
      </c>
      <c r="G148" s="54">
        <v>6.9109550855000004</v>
      </c>
      <c r="H148" s="54">
        <v>3.1474880938999998</v>
      </c>
      <c r="I148" s="54">
        <v>-7.5523948670000003</v>
      </c>
      <c r="J148" s="56">
        <v>-2.7648929359999999</v>
      </c>
      <c r="K148" s="48"/>
      <c r="L148" s="185"/>
      <c r="M148" s="190"/>
      <c r="N148" s="190"/>
      <c r="O148" s="190"/>
      <c r="P148" s="191"/>
    </row>
    <row r="149" spans="1:16" ht="15.75" customHeight="1">
      <c r="A149" s="201"/>
      <c r="B149" s="180"/>
      <c r="C149" s="38">
        <v>2</v>
      </c>
      <c r="D149" s="57">
        <v>89.447610456099994</v>
      </c>
      <c r="E149" s="57">
        <v>81.887478473100003</v>
      </c>
      <c r="F149" s="58">
        <v>141.52475329023792</v>
      </c>
      <c r="G149" s="57">
        <v>-6.1820802559999999</v>
      </c>
      <c r="H149" s="57">
        <v>-2.2156490749</v>
      </c>
      <c r="I149" s="57">
        <v>0.26254987699999965</v>
      </c>
      <c r="J149" s="59">
        <v>-1.998675108</v>
      </c>
      <c r="K149" s="48"/>
      <c r="L149" s="185">
        <f t="shared" ref="L149" si="328">AVERAGE(D149:D151)</f>
        <v>90.4653636667</v>
      </c>
      <c r="M149" s="190">
        <f t="shared" ref="M149" si="329">AVERAGE(G149:G151)</f>
        <v>-5.903699435700001</v>
      </c>
      <c r="N149" s="190">
        <f t="shared" ref="N149" si="330">AVERAGE(H149:H151)</f>
        <v>-2.3699059691333333</v>
      </c>
      <c r="O149" s="190">
        <f t="shared" ref="O149" si="331">AVERAGE(I149:I151)</f>
        <v>-6.0529891649999996</v>
      </c>
      <c r="P149" s="191">
        <f t="shared" ref="P149" si="332">AVERAGE(J149:J151)</f>
        <v>0.96938053766666676</v>
      </c>
    </row>
    <row r="150" spans="1:16" ht="15.75" customHeight="1">
      <c r="A150" s="201"/>
      <c r="B150" s="180"/>
      <c r="C150" s="38">
        <v>2</v>
      </c>
      <c r="D150" s="57">
        <v>90.114595542199993</v>
      </c>
      <c r="E150" s="57">
        <v>77.337515068299993</v>
      </c>
      <c r="F150" s="58">
        <v>139.96575794333791</v>
      </c>
      <c r="G150" s="57">
        <v>-8.7915989119999995</v>
      </c>
      <c r="H150" s="57">
        <v>0.8234425353999999</v>
      </c>
      <c r="I150" s="57">
        <v>-8.584713936</v>
      </c>
      <c r="J150" s="59">
        <v>0.786803484</v>
      </c>
      <c r="K150" s="48"/>
      <c r="L150" s="185"/>
      <c r="M150" s="190"/>
      <c r="N150" s="190"/>
      <c r="O150" s="190"/>
      <c r="P150" s="191"/>
    </row>
    <row r="151" spans="1:16" ht="15.75" customHeight="1">
      <c r="A151" s="201"/>
      <c r="B151" s="180"/>
      <c r="C151" s="38">
        <v>2</v>
      </c>
      <c r="D151" s="57">
        <v>91.833885001799999</v>
      </c>
      <c r="E151" s="57">
        <v>81.635756934599996</v>
      </c>
      <c r="F151" s="58">
        <v>138.1560124885379</v>
      </c>
      <c r="G151" s="57">
        <v>-2.7374191391</v>
      </c>
      <c r="H151" s="57">
        <v>-5.7175113679000003</v>
      </c>
      <c r="I151" s="57">
        <v>-9.8368034360000003</v>
      </c>
      <c r="J151" s="59">
        <v>4.1200132370000002</v>
      </c>
      <c r="K151" s="48"/>
      <c r="L151" s="185"/>
      <c r="M151" s="190"/>
      <c r="N151" s="190"/>
      <c r="O151" s="190"/>
      <c r="P151" s="191"/>
    </row>
    <row r="152" spans="1:16" ht="15.75" customHeight="1">
      <c r="A152" s="201"/>
      <c r="B152" s="180"/>
      <c r="C152" s="33">
        <v>3</v>
      </c>
      <c r="D152" s="60">
        <v>92.567421103399994</v>
      </c>
      <c r="E152" s="60">
        <v>82.792907485900002</v>
      </c>
      <c r="F152" s="61">
        <v>138.16895602473789</v>
      </c>
      <c r="G152" s="60">
        <v>-3.0831585731</v>
      </c>
      <c r="H152" s="60">
        <v>-5.8546005244000003</v>
      </c>
      <c r="I152" s="60">
        <v>2.6707324979999996</v>
      </c>
      <c r="J152" s="62">
        <v>-3.8054611679999999</v>
      </c>
      <c r="K152" s="48"/>
      <c r="L152" s="185">
        <f t="shared" ref="L152" si="333">AVERAGE(D152:D154)</f>
        <v>92.735437751366661</v>
      </c>
      <c r="M152" s="190">
        <f t="shared" ref="M152" si="334">AVERAGE(G152:G154)</f>
        <v>-2.3948963366333333</v>
      </c>
      <c r="N152" s="190">
        <f t="shared" ref="N152" si="335">AVERAGE(H152:H154)</f>
        <v>-6.1517673241666664</v>
      </c>
      <c r="O152" s="190">
        <f t="shared" ref="O152" si="336">AVERAGE(I152:I154)</f>
        <v>-1.8216309549999998</v>
      </c>
      <c r="P152" s="191">
        <f t="shared" ref="P152" si="337">AVERAGE(J152:J154)</f>
        <v>-4.9003507096666672</v>
      </c>
    </row>
    <row r="153" spans="1:16" ht="15.75" customHeight="1">
      <c r="A153" s="201"/>
      <c r="B153" s="180"/>
      <c r="C153" s="33">
        <v>3</v>
      </c>
      <c r="D153" s="60">
        <v>94.783823718099995</v>
      </c>
      <c r="E153" s="60">
        <v>88.200545328900006</v>
      </c>
      <c r="F153" s="61">
        <v>140.04117118033793</v>
      </c>
      <c r="G153" s="60">
        <v>-1.6110715124999999</v>
      </c>
      <c r="H153" s="60">
        <v>0.24289452269999989</v>
      </c>
      <c r="I153" s="60">
        <v>1.2607812880000004</v>
      </c>
      <c r="J153" s="62">
        <v>-2.4866172669999997</v>
      </c>
      <c r="K153" s="48"/>
      <c r="L153" s="185"/>
      <c r="M153" s="190"/>
      <c r="N153" s="190"/>
      <c r="O153" s="190"/>
      <c r="P153" s="191"/>
    </row>
    <row r="154" spans="1:16" ht="15.75" customHeight="1">
      <c r="A154" s="201"/>
      <c r="B154" s="180"/>
      <c r="C154" s="33">
        <v>3</v>
      </c>
      <c r="D154" s="60">
        <v>90.855068432600007</v>
      </c>
      <c r="E154" s="60">
        <v>85.349676332499996</v>
      </c>
      <c r="F154" s="61">
        <v>138.56529477943786</v>
      </c>
      <c r="G154" s="60">
        <v>-2.4904589242999999</v>
      </c>
      <c r="H154" s="60">
        <v>-12.843595970799999</v>
      </c>
      <c r="I154" s="60">
        <v>-9.3964066509999995</v>
      </c>
      <c r="J154" s="62">
        <v>-8.4089736940000002</v>
      </c>
      <c r="K154" s="48"/>
      <c r="L154" s="185"/>
      <c r="M154" s="190"/>
      <c r="N154" s="190"/>
      <c r="O154" s="190"/>
      <c r="P154" s="191"/>
    </row>
    <row r="155" spans="1:16" ht="15.75" customHeight="1">
      <c r="A155" s="201"/>
      <c r="B155" s="180"/>
      <c r="C155" s="38">
        <v>4</v>
      </c>
      <c r="D155" s="57">
        <v>91.7550090031</v>
      </c>
      <c r="E155" s="57">
        <v>85.250117759899993</v>
      </c>
      <c r="F155" s="58">
        <v>131.9113410412379</v>
      </c>
      <c r="G155" s="57">
        <v>-2.3278968965</v>
      </c>
      <c r="H155" s="57">
        <v>-5.0234173120999994</v>
      </c>
      <c r="I155" s="57">
        <v>-8.9706802369999998</v>
      </c>
      <c r="J155" s="59">
        <v>-5.0628027919999994</v>
      </c>
      <c r="K155" s="48"/>
      <c r="L155" s="185">
        <f t="shared" ref="L155" si="338">AVERAGE(D155:D157)</f>
        <v>93.865451182966652</v>
      </c>
      <c r="M155" s="190">
        <f t="shared" ref="M155" si="339">AVERAGE(G155:G157)</f>
        <v>0.84290511623333331</v>
      </c>
      <c r="N155" s="190">
        <f t="shared" ref="N155" si="340">AVERAGE(H155:H157)</f>
        <v>-6.1428606233999998</v>
      </c>
      <c r="O155" s="190">
        <f t="shared" ref="O155" si="341">AVERAGE(I155:I157)</f>
        <v>-3.8586462339999996</v>
      </c>
      <c r="P155" s="191">
        <f t="shared" ref="P155" si="342">AVERAGE(J155:J157)</f>
        <v>-3.7623688380000004</v>
      </c>
    </row>
    <row r="156" spans="1:16" ht="15.75" customHeight="1">
      <c r="A156" s="201"/>
      <c r="B156" s="180"/>
      <c r="C156" s="38">
        <v>4</v>
      </c>
      <c r="D156" s="57">
        <v>95.919325447999995</v>
      </c>
      <c r="E156" s="57">
        <v>86.869331063999994</v>
      </c>
      <c r="F156" s="58">
        <v>138.76203487253792</v>
      </c>
      <c r="G156" s="57">
        <v>-1.0820317537999999</v>
      </c>
      <c r="H156" s="57">
        <v>-3.0129851752999999</v>
      </c>
      <c r="I156" s="57">
        <v>0.27085161200000041</v>
      </c>
      <c r="J156" s="59">
        <v>-7.5540041919999998</v>
      </c>
      <c r="K156" s="48"/>
      <c r="L156" s="185"/>
      <c r="M156" s="190"/>
      <c r="N156" s="190"/>
      <c r="O156" s="190"/>
      <c r="P156" s="191"/>
    </row>
    <row r="157" spans="1:16" ht="15.75" customHeight="1" thickBot="1">
      <c r="A157" s="202"/>
      <c r="B157" s="181"/>
      <c r="C157" s="39">
        <v>4</v>
      </c>
      <c r="D157" s="63">
        <v>93.922019097800003</v>
      </c>
      <c r="E157" s="63">
        <v>82.409292443599995</v>
      </c>
      <c r="F157" s="64">
        <v>138.86364457743792</v>
      </c>
      <c r="G157" s="63">
        <v>5.938643999</v>
      </c>
      <c r="H157" s="63">
        <v>-10.3921793828</v>
      </c>
      <c r="I157" s="63">
        <v>-2.8761100769999999</v>
      </c>
      <c r="J157" s="65">
        <v>1.3297004699999997</v>
      </c>
      <c r="K157" s="48"/>
      <c r="L157" s="187"/>
      <c r="M157" s="192"/>
      <c r="N157" s="192"/>
      <c r="O157" s="192"/>
      <c r="P157" s="193"/>
    </row>
    <row r="158" spans="1:16" ht="15.75" customHeight="1">
      <c r="A158" s="200" t="str">
        <f>'XY LENS AA'!B19</f>
        <v>#15</v>
      </c>
      <c r="B158" s="179" t="str">
        <f>'XY LENS AA'!C19</f>
        <v>VSY832ZN9P11</v>
      </c>
      <c r="C158" s="40">
        <v>1</v>
      </c>
      <c r="D158" s="51">
        <v>91.895899987999996</v>
      </c>
      <c r="E158" s="51">
        <v>69.304949614799995</v>
      </c>
      <c r="F158" s="52">
        <v>165.21922342043791</v>
      </c>
      <c r="G158" s="51">
        <v>-5.3888426636000002</v>
      </c>
      <c r="H158" s="51">
        <v>9.2288751110000007</v>
      </c>
      <c r="I158" s="51">
        <v>11.4392623901</v>
      </c>
      <c r="J158" s="53">
        <v>0.69087266920000001</v>
      </c>
      <c r="K158" s="48"/>
      <c r="L158" s="188">
        <f t="shared" ref="L158" si="343">AVERAGE(D158:D160)</f>
        <v>92.650261833166667</v>
      </c>
      <c r="M158" s="196">
        <f t="shared" ref="M158" si="344">AVERAGE(G158:G160)</f>
        <v>-3.4448178444333331</v>
      </c>
      <c r="N158" s="196">
        <f t="shared" ref="N158" si="345">AVERAGE(H158:H160)</f>
        <v>4.1459773915333331</v>
      </c>
      <c r="O158" s="196">
        <f t="shared" ref="O158" si="346">AVERAGE(I158:I160)</f>
        <v>5.7638511657333327</v>
      </c>
      <c r="P158" s="197">
        <f t="shared" ref="P158" si="347">AVERAGE(J158:J160)</f>
        <v>2.7534354527666665</v>
      </c>
    </row>
    <row r="159" spans="1:16" ht="15.75" customHeight="1">
      <c r="A159" s="201"/>
      <c r="B159" s="180"/>
      <c r="C159" s="41">
        <v>1</v>
      </c>
      <c r="D159" s="54">
        <v>88.685008315900006</v>
      </c>
      <c r="E159" s="54">
        <v>68.533096868000001</v>
      </c>
      <c r="F159" s="55">
        <v>167.35962907613788</v>
      </c>
      <c r="G159" s="54">
        <v>0.18735834309999999</v>
      </c>
      <c r="H159" s="54">
        <v>-1.5941742106000003</v>
      </c>
      <c r="I159" s="54">
        <v>4.0848999023000001</v>
      </c>
      <c r="J159" s="56">
        <v>7.177972790000009E-2</v>
      </c>
      <c r="K159" s="48"/>
      <c r="L159" s="185"/>
      <c r="M159" s="190"/>
      <c r="N159" s="190"/>
      <c r="O159" s="190"/>
      <c r="P159" s="191"/>
    </row>
    <row r="160" spans="1:16" ht="15.75" customHeight="1">
      <c r="A160" s="201"/>
      <c r="B160" s="180"/>
      <c r="C160" s="41">
        <v>1</v>
      </c>
      <c r="D160" s="54">
        <v>97.369877195599997</v>
      </c>
      <c r="E160" s="54">
        <v>81.570441615199996</v>
      </c>
      <c r="F160" s="55">
        <v>155.6179756424379</v>
      </c>
      <c r="G160" s="54">
        <v>-5.1329692128</v>
      </c>
      <c r="H160" s="54">
        <v>4.8032312741999998</v>
      </c>
      <c r="I160" s="54">
        <v>1.7673912048</v>
      </c>
      <c r="J160" s="56">
        <v>7.4976539611999993</v>
      </c>
      <c r="K160" s="48"/>
      <c r="L160" s="185"/>
      <c r="M160" s="190"/>
      <c r="N160" s="190"/>
      <c r="O160" s="190"/>
      <c r="P160" s="191"/>
    </row>
    <row r="161" spans="1:16" ht="15.75" customHeight="1">
      <c r="A161" s="201"/>
      <c r="B161" s="180"/>
      <c r="C161" s="38">
        <v>2</v>
      </c>
      <c r="D161" s="57">
        <v>95.430815564699998</v>
      </c>
      <c r="E161" s="57">
        <v>78.020336141900003</v>
      </c>
      <c r="F161" s="58">
        <v>169.22802199233786</v>
      </c>
      <c r="G161" s="57">
        <v>-1.2690939922</v>
      </c>
      <c r="H161" s="57">
        <v>-3.9653935344000004</v>
      </c>
      <c r="I161" s="57">
        <v>5.8335638046000007</v>
      </c>
      <c r="J161" s="59">
        <v>-0.17156267169999984</v>
      </c>
      <c r="K161" s="48"/>
      <c r="L161" s="185">
        <f t="shared" ref="L161" si="348">AVERAGE(D161:D163)</f>
        <v>92.874093483199999</v>
      </c>
      <c r="M161" s="190">
        <f t="shared" ref="M161" si="349">AVERAGE(G161:G163)</f>
        <v>0.7672346009333334</v>
      </c>
      <c r="N161" s="190">
        <f t="shared" ref="N161" si="350">AVERAGE(H161:H163)</f>
        <v>0.66203126649999999</v>
      </c>
      <c r="O161" s="190">
        <f t="shared" ref="O161" si="351">AVERAGE(I161:I163)</f>
        <v>2.9846715927000003</v>
      </c>
      <c r="P161" s="191">
        <f t="shared" ref="P161" si="352">AVERAGE(J161:J163)</f>
        <v>3.2539629936000001</v>
      </c>
    </row>
    <row r="162" spans="1:16" ht="15.75" customHeight="1">
      <c r="A162" s="201"/>
      <c r="B162" s="180"/>
      <c r="C162" s="38">
        <v>2</v>
      </c>
      <c r="D162" s="57">
        <v>89.545704951800005</v>
      </c>
      <c r="E162" s="57">
        <v>68.594906472199995</v>
      </c>
      <c r="F162" s="58">
        <v>165.54684399413787</v>
      </c>
      <c r="G162" s="57">
        <v>-0.68114217129999999</v>
      </c>
      <c r="H162" s="57">
        <v>3.2259084470000001</v>
      </c>
      <c r="I162" s="57">
        <v>1.1306409836000002</v>
      </c>
      <c r="J162" s="59">
        <v>1.8225069046</v>
      </c>
      <c r="K162" s="48"/>
      <c r="L162" s="185"/>
      <c r="M162" s="190"/>
      <c r="N162" s="190"/>
      <c r="O162" s="190"/>
      <c r="P162" s="191"/>
    </row>
    <row r="163" spans="1:16" ht="15.75" customHeight="1">
      <c r="A163" s="201"/>
      <c r="B163" s="180"/>
      <c r="C163" s="38">
        <v>2</v>
      </c>
      <c r="D163" s="57">
        <v>93.645759933099995</v>
      </c>
      <c r="E163" s="57">
        <v>78.425185615199993</v>
      </c>
      <c r="F163" s="58">
        <v>162.10646895843792</v>
      </c>
      <c r="G163" s="57">
        <v>4.2519399663000002</v>
      </c>
      <c r="H163" s="57">
        <v>2.7255788869000002</v>
      </c>
      <c r="I163" s="57">
        <v>1.9898099899000004</v>
      </c>
      <c r="J163" s="59">
        <v>8.1109447478999996</v>
      </c>
      <c r="K163" s="48"/>
      <c r="L163" s="185"/>
      <c r="M163" s="190"/>
      <c r="N163" s="190"/>
      <c r="O163" s="190"/>
      <c r="P163" s="191"/>
    </row>
    <row r="164" spans="1:16" ht="15.75" customHeight="1">
      <c r="A164" s="201"/>
      <c r="B164" s="180"/>
      <c r="C164" s="33">
        <v>3</v>
      </c>
      <c r="D164" s="60">
        <v>88.775991528899993</v>
      </c>
      <c r="E164" s="60">
        <v>69.033571908699997</v>
      </c>
      <c r="F164" s="61">
        <v>164.33121350813792</v>
      </c>
      <c r="G164" s="60">
        <v>-2.9697020921999999</v>
      </c>
      <c r="H164" s="60">
        <v>8.8216413891999998</v>
      </c>
      <c r="I164" s="60">
        <v>6.0082683563000003</v>
      </c>
      <c r="J164" s="62">
        <v>-8.6662874221999999</v>
      </c>
      <c r="K164" s="48"/>
      <c r="L164" s="185">
        <f t="shared" ref="L164" si="353">AVERAGE(D164:D166)</f>
        <v>92.272244851099984</v>
      </c>
      <c r="M164" s="190">
        <f t="shared" ref="M164" si="354">AVERAGE(G164:G166)</f>
        <v>2.2502486189333335</v>
      </c>
      <c r="N164" s="190">
        <f t="shared" ref="N164" si="355">AVERAGE(H164:H166)</f>
        <v>8.035348884066666</v>
      </c>
      <c r="O164" s="190">
        <f t="shared" ref="O164" si="356">AVERAGE(I164:I166)</f>
        <v>3.1328942775666668</v>
      </c>
      <c r="P164" s="191">
        <f t="shared" ref="P164" si="357">AVERAGE(J164:J166)</f>
        <v>-6.5572394530000002</v>
      </c>
    </row>
    <row r="165" spans="1:16" ht="15.75" customHeight="1">
      <c r="A165" s="201"/>
      <c r="B165" s="180"/>
      <c r="C165" s="33">
        <v>3</v>
      </c>
      <c r="D165" s="60">
        <v>95.149721386300001</v>
      </c>
      <c r="E165" s="60">
        <v>60.544699100899997</v>
      </c>
      <c r="F165" s="61">
        <v>154.44762959463787</v>
      </c>
      <c r="G165" s="60">
        <v>2.8923615969999998</v>
      </c>
      <c r="H165" s="60">
        <v>4.7043199365000001</v>
      </c>
      <c r="I165" s="60">
        <v>-1.1450574398</v>
      </c>
      <c r="J165" s="62">
        <v>-5.3614141941</v>
      </c>
      <c r="K165" s="48"/>
      <c r="L165" s="185"/>
      <c r="M165" s="190"/>
      <c r="N165" s="190"/>
      <c r="O165" s="190"/>
      <c r="P165" s="191"/>
    </row>
    <row r="166" spans="1:16" ht="15.75" customHeight="1">
      <c r="A166" s="201"/>
      <c r="B166" s="180"/>
      <c r="C166" s="33">
        <v>3</v>
      </c>
      <c r="D166" s="60">
        <v>92.8910216381</v>
      </c>
      <c r="E166" s="60">
        <v>73.866068132500004</v>
      </c>
      <c r="F166" s="61">
        <v>145.35168832723787</v>
      </c>
      <c r="G166" s="60">
        <v>6.8280863519999997</v>
      </c>
      <c r="H166" s="60">
        <v>10.580085326500001</v>
      </c>
      <c r="I166" s="60">
        <v>4.5354719162000006</v>
      </c>
      <c r="J166" s="62">
        <v>-5.6440167426999999</v>
      </c>
      <c r="K166" s="48"/>
      <c r="L166" s="185"/>
      <c r="M166" s="190"/>
      <c r="N166" s="190"/>
      <c r="O166" s="190"/>
      <c r="P166" s="191"/>
    </row>
    <row r="167" spans="1:16" ht="15.75" customHeight="1">
      <c r="A167" s="201"/>
      <c r="B167" s="180"/>
      <c r="C167" s="38">
        <v>4</v>
      </c>
      <c r="D167" s="57">
        <v>83.4619411292</v>
      </c>
      <c r="E167" s="57">
        <v>63.020830971300001</v>
      </c>
      <c r="F167" s="58">
        <v>175.60527752363794</v>
      </c>
      <c r="G167" s="57">
        <v>-3.1046998024999999</v>
      </c>
      <c r="H167" s="57">
        <v>2.8271399638000001</v>
      </c>
      <c r="I167" s="57">
        <v>3.0174098015000004</v>
      </c>
      <c r="J167" s="59">
        <v>7.0299129485999998</v>
      </c>
      <c r="K167" s="48"/>
      <c r="L167" s="185">
        <f t="shared" ref="L167" si="358">AVERAGE(D167:D169)</f>
        <v>90.062953812800004</v>
      </c>
      <c r="M167" s="190">
        <f t="shared" ref="M167" si="359">AVERAGE(G167:G169)</f>
        <v>-0.91955150529999996</v>
      </c>
      <c r="N167" s="190">
        <f t="shared" ref="N167" si="360">AVERAGE(H167:H169)</f>
        <v>2.9673421321333335</v>
      </c>
      <c r="O167" s="190">
        <f t="shared" ref="O167" si="361">AVERAGE(I167:I169)</f>
        <v>-0.81897171336666652</v>
      </c>
      <c r="P167" s="191">
        <f t="shared" ref="P167" si="362">AVERAGE(J167:J169)</f>
        <v>2.5431652068999999</v>
      </c>
    </row>
    <row r="168" spans="1:16" ht="15.75" customHeight="1">
      <c r="A168" s="201"/>
      <c r="B168" s="180"/>
      <c r="C168" s="38">
        <v>4</v>
      </c>
      <c r="D168" s="57">
        <v>94.142235538099996</v>
      </c>
      <c r="E168" s="57">
        <v>77.240751146299999</v>
      </c>
      <c r="F168" s="58">
        <v>148.74000050103791</v>
      </c>
      <c r="G168" s="57">
        <v>0.25023713060000002</v>
      </c>
      <c r="H168" s="57">
        <v>-0.55519557549999998</v>
      </c>
      <c r="I168" s="57">
        <v>-5.2209930419999999</v>
      </c>
      <c r="J168" s="59">
        <v>0.92315626139999996</v>
      </c>
      <c r="K168" s="48"/>
      <c r="L168" s="185"/>
      <c r="M168" s="190"/>
      <c r="N168" s="190"/>
      <c r="O168" s="190"/>
      <c r="P168" s="191"/>
    </row>
    <row r="169" spans="1:16" ht="15.75" customHeight="1" thickBot="1">
      <c r="A169" s="202"/>
      <c r="B169" s="181"/>
      <c r="C169" s="39">
        <v>4</v>
      </c>
      <c r="D169" s="63">
        <v>92.584684771100001</v>
      </c>
      <c r="E169" s="63">
        <v>73.659486896100006</v>
      </c>
      <c r="F169" s="64">
        <v>164.0239086520379</v>
      </c>
      <c r="G169" s="63">
        <v>9.5808156000000005E-2</v>
      </c>
      <c r="H169" s="63">
        <v>6.6300820081000005</v>
      </c>
      <c r="I169" s="63">
        <v>-0.25333189960000002</v>
      </c>
      <c r="J169" s="65">
        <v>-0.32357358930000002</v>
      </c>
      <c r="K169" s="48"/>
      <c r="L169" s="189"/>
      <c r="M169" s="198"/>
      <c r="N169" s="198"/>
      <c r="O169" s="198"/>
      <c r="P169" s="199"/>
    </row>
    <row r="170" spans="1:16" ht="15.75" customHeight="1">
      <c r="A170" s="200" t="str">
        <f>'XY LENS AA'!B20</f>
        <v>#16</v>
      </c>
      <c r="B170" s="179" t="str">
        <f>'XY LENS AA'!C20</f>
        <v>VSY841ZN9NAD</v>
      </c>
      <c r="C170" s="40">
        <v>1</v>
      </c>
      <c r="D170" s="51">
        <v>87.245613054299994</v>
      </c>
      <c r="E170" s="51">
        <v>71.161742440799998</v>
      </c>
      <c r="F170" s="52">
        <v>154.92663618083787</v>
      </c>
      <c r="G170" s="51">
        <v>-8.8543386296000008</v>
      </c>
      <c r="H170" s="51">
        <v>0.96117820519999997</v>
      </c>
      <c r="I170" s="51">
        <v>5.0177259445000004</v>
      </c>
      <c r="J170" s="53">
        <v>-2.1654666065999999</v>
      </c>
      <c r="K170" s="48"/>
      <c r="L170" s="186">
        <f t="shared" ref="L170" si="363">AVERAGE(D170:D172)</f>
        <v>86.280440602199988</v>
      </c>
      <c r="M170" s="194">
        <f t="shared" ref="M170" si="364">AVERAGE(G170:G172)</f>
        <v>-2.7043108668999998</v>
      </c>
      <c r="N170" s="194">
        <f t="shared" ref="N170" si="365">AVERAGE(H170:H172)</f>
        <v>4.8870720782000001</v>
      </c>
      <c r="O170" s="194">
        <f t="shared" ref="O170" si="366">AVERAGE(I170:I172)</f>
        <v>2.8602137565333337</v>
      </c>
      <c r="P170" s="195">
        <f t="shared" ref="P170" si="367">AVERAGE(J170:J172)</f>
        <v>2.7872516910333331</v>
      </c>
    </row>
    <row r="171" spans="1:16" ht="15.75" customHeight="1">
      <c r="A171" s="201"/>
      <c r="B171" s="180"/>
      <c r="C171" s="41">
        <v>1</v>
      </c>
      <c r="D171" s="54">
        <v>88.883099473200005</v>
      </c>
      <c r="E171" s="54">
        <v>71.839567079299997</v>
      </c>
      <c r="F171" s="55">
        <v>157.25364729403793</v>
      </c>
      <c r="G171" s="54">
        <v>-2.7962439691999998</v>
      </c>
      <c r="H171" s="54">
        <v>9.8336135035000005</v>
      </c>
      <c r="I171" s="54">
        <v>-4.7733817100999998</v>
      </c>
      <c r="J171" s="56">
        <v>1.3446235657000001</v>
      </c>
      <c r="K171" s="48"/>
      <c r="L171" s="185"/>
      <c r="M171" s="190"/>
      <c r="N171" s="190"/>
      <c r="O171" s="190"/>
      <c r="P171" s="191"/>
    </row>
    <row r="172" spans="1:16" ht="15.75" customHeight="1">
      <c r="A172" s="201"/>
      <c r="B172" s="180"/>
      <c r="C172" s="41">
        <v>1</v>
      </c>
      <c r="D172" s="54">
        <v>82.712609279099993</v>
      </c>
      <c r="E172" s="54">
        <v>60.050171494799997</v>
      </c>
      <c r="F172" s="55">
        <v>153.49802254933792</v>
      </c>
      <c r="G172" s="54">
        <v>3.5376499981</v>
      </c>
      <c r="H172" s="54">
        <v>3.8664245258999999</v>
      </c>
      <c r="I172" s="54">
        <v>8.3362970351999994</v>
      </c>
      <c r="J172" s="56">
        <v>9.1825981139999993</v>
      </c>
      <c r="K172" s="48"/>
      <c r="L172" s="185"/>
      <c r="M172" s="190"/>
      <c r="N172" s="190"/>
      <c r="O172" s="190"/>
      <c r="P172" s="191"/>
    </row>
    <row r="173" spans="1:16" ht="15.75" customHeight="1">
      <c r="A173" s="201"/>
      <c r="B173" s="180"/>
      <c r="C173" s="38">
        <v>2</v>
      </c>
      <c r="D173" s="57">
        <v>89.1444971409</v>
      </c>
      <c r="E173" s="57">
        <v>68.869754760399999</v>
      </c>
      <c r="F173" s="58">
        <v>157.8175693797379</v>
      </c>
      <c r="G173" s="57">
        <v>2.5467828450000001</v>
      </c>
      <c r="H173" s="57">
        <v>1.7937602310999998</v>
      </c>
      <c r="I173" s="57">
        <v>-2.2868185043000002</v>
      </c>
      <c r="J173" s="59">
        <v>-4.3696672915999999</v>
      </c>
      <c r="K173" s="48"/>
      <c r="L173" s="185">
        <f t="shared" ref="L173" si="368">AVERAGE(D173:D175)</f>
        <v>90.615133285966678</v>
      </c>
      <c r="M173" s="190">
        <f t="shared" ref="M173" si="369">AVERAGE(G173:G175)</f>
        <v>3.4845949622666663</v>
      </c>
      <c r="N173" s="190">
        <f t="shared" ref="N173" si="370">AVERAGE(H173:H175)</f>
        <v>-1.4495896219999995</v>
      </c>
      <c r="O173" s="190">
        <f t="shared" ref="O173" si="371">AVERAGE(I173:I175)</f>
        <v>-3.9987969398666672</v>
      </c>
      <c r="P173" s="191">
        <f t="shared" ref="P173" si="372">AVERAGE(J173:J175)</f>
        <v>-0.28440070153333313</v>
      </c>
    </row>
    <row r="174" spans="1:16" ht="15.75" customHeight="1">
      <c r="A174" s="201"/>
      <c r="B174" s="180"/>
      <c r="C174" s="38">
        <v>2</v>
      </c>
      <c r="D174" s="57">
        <v>90.180425274599997</v>
      </c>
      <c r="E174" s="57">
        <v>71.644447658399997</v>
      </c>
      <c r="F174" s="58">
        <v>154.83691021483793</v>
      </c>
      <c r="G174" s="57">
        <v>3.9201816376999998</v>
      </c>
      <c r="H174" s="57">
        <v>-6.0016441103999991</v>
      </c>
      <c r="I174" s="57">
        <v>1.8326425551999996</v>
      </c>
      <c r="J174" s="59">
        <v>1.4494218826000003</v>
      </c>
      <c r="K174" s="48"/>
      <c r="L174" s="185"/>
      <c r="M174" s="190"/>
      <c r="N174" s="190"/>
      <c r="O174" s="190"/>
      <c r="P174" s="191"/>
    </row>
    <row r="175" spans="1:16" ht="15.75" customHeight="1">
      <c r="A175" s="201"/>
      <c r="B175" s="180"/>
      <c r="C175" s="38">
        <v>2</v>
      </c>
      <c r="D175" s="57">
        <v>92.520477442399994</v>
      </c>
      <c r="E175" s="57">
        <v>72.127213591599997</v>
      </c>
      <c r="F175" s="58">
        <v>156.48181466323797</v>
      </c>
      <c r="G175" s="57">
        <v>3.9868204040999999</v>
      </c>
      <c r="H175" s="57">
        <v>-0.14088498669999971</v>
      </c>
      <c r="I175" s="57">
        <v>-11.542214870500001</v>
      </c>
      <c r="J175" s="59">
        <v>2.0670433044000003</v>
      </c>
      <c r="K175" s="48"/>
      <c r="L175" s="185"/>
      <c r="M175" s="190"/>
      <c r="N175" s="190"/>
      <c r="O175" s="190"/>
      <c r="P175" s="191"/>
    </row>
    <row r="176" spans="1:16" ht="15.75" customHeight="1">
      <c r="A176" s="201"/>
      <c r="B176" s="180"/>
      <c r="C176" s="33">
        <v>3</v>
      </c>
      <c r="D176" s="60">
        <v>88.734587394399995</v>
      </c>
      <c r="E176" s="60">
        <v>70.643687231000001</v>
      </c>
      <c r="F176" s="61">
        <v>159.06088857613793</v>
      </c>
      <c r="G176" s="60">
        <v>-6.7538076069999997</v>
      </c>
      <c r="H176" s="60">
        <v>9.8694832631000011</v>
      </c>
      <c r="I176" s="60">
        <v>0.65515136720000022</v>
      </c>
      <c r="J176" s="62">
        <v>-0.93225884440000018</v>
      </c>
      <c r="K176" s="48"/>
      <c r="L176" s="185">
        <f t="shared" ref="L176" si="373">AVERAGE(D176:D178)</f>
        <v>86.333719276066674</v>
      </c>
      <c r="M176" s="190">
        <f t="shared" ref="M176" si="374">AVERAGE(G176:G178)</f>
        <v>-1.0809106253333332</v>
      </c>
      <c r="N176" s="190">
        <f t="shared" ref="N176" si="375">AVERAGE(H176:H178)</f>
        <v>8.7613910780000008</v>
      </c>
      <c r="O176" s="190">
        <f t="shared" ref="O176" si="376">AVERAGE(I176:I178)</f>
        <v>3.4124428431333338</v>
      </c>
      <c r="P176" s="191">
        <f t="shared" ref="P176" si="377">AVERAGE(J176:J178)</f>
        <v>-0.19272828103333342</v>
      </c>
    </row>
    <row r="177" spans="1:16" ht="15.75" customHeight="1">
      <c r="A177" s="201"/>
      <c r="B177" s="180"/>
      <c r="C177" s="33">
        <v>3</v>
      </c>
      <c r="D177" s="60">
        <v>87.849147527400007</v>
      </c>
      <c r="E177" s="60">
        <v>69.574416580499999</v>
      </c>
      <c r="F177" s="61">
        <v>160.04301373973789</v>
      </c>
      <c r="G177" s="60">
        <v>-1.7321063138999999</v>
      </c>
      <c r="H177" s="60">
        <v>1.2801060325</v>
      </c>
      <c r="I177" s="60">
        <v>2.8587703705000003</v>
      </c>
      <c r="J177" s="62">
        <v>1.8485555648999998</v>
      </c>
      <c r="K177" s="48"/>
      <c r="L177" s="185"/>
      <c r="M177" s="190"/>
      <c r="N177" s="190"/>
      <c r="O177" s="190"/>
      <c r="P177" s="191"/>
    </row>
    <row r="178" spans="1:16" ht="15.75" customHeight="1">
      <c r="A178" s="201"/>
      <c r="B178" s="180"/>
      <c r="C178" s="33">
        <v>3</v>
      </c>
      <c r="D178" s="60">
        <v>82.417422906400006</v>
      </c>
      <c r="E178" s="60">
        <v>65.865232836999994</v>
      </c>
      <c r="F178" s="61">
        <v>148.3097045853379</v>
      </c>
      <c r="G178" s="60">
        <v>5.2431820449000002</v>
      </c>
      <c r="H178" s="60">
        <v>15.1345839384</v>
      </c>
      <c r="I178" s="60">
        <v>6.7234067917000004</v>
      </c>
      <c r="J178" s="62">
        <v>-1.4944815636</v>
      </c>
      <c r="K178" s="48"/>
      <c r="L178" s="185"/>
      <c r="M178" s="190"/>
      <c r="N178" s="190"/>
      <c r="O178" s="190"/>
      <c r="P178" s="191"/>
    </row>
    <row r="179" spans="1:16" ht="15.75" customHeight="1">
      <c r="A179" s="201"/>
      <c r="B179" s="180"/>
      <c r="C179" s="38">
        <v>4</v>
      </c>
      <c r="D179" s="57">
        <v>93.516616536000001</v>
      </c>
      <c r="E179" s="57">
        <v>69.115018014599997</v>
      </c>
      <c r="F179" s="58">
        <v>159.25007996213787</v>
      </c>
      <c r="G179" s="57">
        <v>-3.5310181556</v>
      </c>
      <c r="H179" s="57">
        <v>7.1017579982000001</v>
      </c>
      <c r="I179" s="57">
        <v>-3.0768407582999999</v>
      </c>
      <c r="J179" s="59">
        <v>-1.4859246016000001</v>
      </c>
      <c r="K179" s="48"/>
      <c r="L179" s="185">
        <f t="shared" ref="L179" si="378">AVERAGE(D179:D181)</f>
        <v>91.385208987466669</v>
      </c>
      <c r="M179" s="190">
        <f t="shared" ref="M179" si="379">AVERAGE(G179:G181)</f>
        <v>-1.1985226368666668</v>
      </c>
      <c r="N179" s="190">
        <f t="shared" ref="N179" si="380">AVERAGE(H179:H181)</f>
        <v>7.9540135269666665</v>
      </c>
      <c r="O179" s="190">
        <f t="shared" ref="O179" si="381">AVERAGE(I179:I181)</f>
        <v>-2.2378945747999999</v>
      </c>
      <c r="P179" s="191">
        <f t="shared" ref="P179" si="382">AVERAGE(J179:J181)</f>
        <v>-1.5167738994000002</v>
      </c>
    </row>
    <row r="180" spans="1:16" ht="15.75" customHeight="1">
      <c r="A180" s="201"/>
      <c r="B180" s="180"/>
      <c r="C180" s="38">
        <v>4</v>
      </c>
      <c r="D180" s="57">
        <v>92.015533845500002</v>
      </c>
      <c r="E180" s="57">
        <v>76.359862726900005</v>
      </c>
      <c r="F180" s="58">
        <v>160.37531721043791</v>
      </c>
      <c r="G180" s="57">
        <v>-2.3218715888000001</v>
      </c>
      <c r="H180" s="57">
        <v>8.3233708453999995</v>
      </c>
      <c r="I180" s="57">
        <v>-1.3005864620000001</v>
      </c>
      <c r="J180" s="59">
        <v>1.3978366851999997</v>
      </c>
      <c r="K180" s="48"/>
      <c r="L180" s="185"/>
      <c r="M180" s="190"/>
      <c r="N180" s="190"/>
      <c r="O180" s="190"/>
      <c r="P180" s="191"/>
    </row>
    <row r="181" spans="1:16" ht="15.75" customHeight="1" thickBot="1">
      <c r="A181" s="202"/>
      <c r="B181" s="181"/>
      <c r="C181" s="39">
        <v>4</v>
      </c>
      <c r="D181" s="63">
        <v>88.623476580900004</v>
      </c>
      <c r="E181" s="63">
        <v>70.042314609200005</v>
      </c>
      <c r="F181" s="64">
        <v>155.2717342900379</v>
      </c>
      <c r="G181" s="63">
        <v>2.2573218337999998</v>
      </c>
      <c r="H181" s="63">
        <v>8.4369117373000009</v>
      </c>
      <c r="I181" s="63">
        <v>-2.3362565041000001</v>
      </c>
      <c r="J181" s="65">
        <v>-4.4622337818000002</v>
      </c>
      <c r="K181" s="48"/>
      <c r="L181" s="187"/>
      <c r="M181" s="192"/>
      <c r="N181" s="192"/>
      <c r="O181" s="192"/>
      <c r="P181" s="193"/>
    </row>
    <row r="182" spans="1:16" ht="15.75" customHeight="1">
      <c r="A182" s="200" t="str">
        <f>'XY LENS AA'!B21</f>
        <v>#18</v>
      </c>
      <c r="B182" s="179" t="str">
        <f>'XY LENS AA'!C21</f>
        <v>VSY841ZN9NAV</v>
      </c>
      <c r="C182" s="40">
        <v>1</v>
      </c>
      <c r="D182" s="51">
        <v>81.864803130599995</v>
      </c>
      <c r="E182" s="51">
        <v>66.031880866700007</v>
      </c>
      <c r="F182" s="52">
        <v>162.6795257651379</v>
      </c>
      <c r="G182" s="51">
        <v>-4.5475631122999998</v>
      </c>
      <c r="H182" s="51">
        <v>3.5247553634000002</v>
      </c>
      <c r="I182" s="51">
        <v>-5.0843076710000004</v>
      </c>
      <c r="J182" s="53">
        <v>0.47864747099999994</v>
      </c>
      <c r="K182" s="48"/>
      <c r="L182" s="188">
        <f t="shared" ref="L182" si="383">AVERAGE(D182:D184)</f>
        <v>84.783102001966668</v>
      </c>
      <c r="M182" s="196">
        <f t="shared" ref="M182" si="384">AVERAGE(G182:G184)</f>
        <v>-2.7213616979000004</v>
      </c>
      <c r="N182" s="196">
        <f t="shared" ref="N182" si="385">AVERAGE(H182:H184)</f>
        <v>1.9490524752333336</v>
      </c>
      <c r="O182" s="196">
        <f t="shared" ref="O182" si="386">AVERAGE(I182:I184)</f>
        <v>-5.6011381943333332</v>
      </c>
      <c r="P182" s="197">
        <f t="shared" ref="P182" si="387">AVERAGE(J182:J184)</f>
        <v>1.5090947153333332</v>
      </c>
    </row>
    <row r="183" spans="1:16" ht="15.75" customHeight="1">
      <c r="A183" s="201"/>
      <c r="B183" s="180"/>
      <c r="C183" s="41">
        <v>1</v>
      </c>
      <c r="D183" s="54">
        <v>86.981453852100003</v>
      </c>
      <c r="E183" s="54">
        <v>71.7829872585</v>
      </c>
      <c r="F183" s="55">
        <v>161.36280090693788</v>
      </c>
      <c r="G183" s="54">
        <v>-3.4842407950999998</v>
      </c>
      <c r="H183" s="54">
        <v>-2.2599976824999999</v>
      </c>
      <c r="I183" s="54">
        <v>-4.8949940200000004</v>
      </c>
      <c r="J183" s="56">
        <v>-1.312976599</v>
      </c>
      <c r="K183" s="48"/>
      <c r="L183" s="185"/>
      <c r="M183" s="190"/>
      <c r="N183" s="190"/>
      <c r="O183" s="190"/>
      <c r="P183" s="191"/>
    </row>
    <row r="184" spans="1:16" ht="15.75" customHeight="1">
      <c r="A184" s="201"/>
      <c r="B184" s="180"/>
      <c r="C184" s="41">
        <v>1</v>
      </c>
      <c r="D184" s="54">
        <v>85.503049023200006</v>
      </c>
      <c r="E184" s="54">
        <v>71.607192546799993</v>
      </c>
      <c r="F184" s="55">
        <v>155.51086382683792</v>
      </c>
      <c r="G184" s="54">
        <v>-0.13228118629999999</v>
      </c>
      <c r="H184" s="54">
        <v>4.5823997448</v>
      </c>
      <c r="I184" s="54">
        <v>-6.8241128920000005</v>
      </c>
      <c r="J184" s="56">
        <v>5.3616132739999998</v>
      </c>
      <c r="K184" s="48"/>
      <c r="L184" s="185"/>
      <c r="M184" s="190"/>
      <c r="N184" s="190"/>
      <c r="O184" s="190"/>
      <c r="P184" s="191"/>
    </row>
    <row r="185" spans="1:16" ht="15.75" customHeight="1">
      <c r="A185" s="201"/>
      <c r="B185" s="180"/>
      <c r="C185" s="38">
        <v>2</v>
      </c>
      <c r="D185" s="57">
        <v>85.3616297218</v>
      </c>
      <c r="E185" s="57">
        <v>67.642053469999993</v>
      </c>
      <c r="F185" s="58">
        <v>161.11991487513791</v>
      </c>
      <c r="G185" s="57">
        <v>-4.5984827736999998</v>
      </c>
      <c r="H185" s="57">
        <v>5.4578448497999998</v>
      </c>
      <c r="I185" s="57">
        <v>2.1674818990000002</v>
      </c>
      <c r="J185" s="59">
        <v>1.3514223100000002</v>
      </c>
      <c r="K185" s="48"/>
      <c r="L185" s="185">
        <f t="shared" ref="L185" si="388">AVERAGE(D185:D187)</f>
        <v>88.057113550333341</v>
      </c>
      <c r="M185" s="190">
        <f t="shared" ref="M185" si="389">AVERAGE(G185:G187)</f>
        <v>-5.5119824724333339</v>
      </c>
      <c r="N185" s="190">
        <f t="shared" ref="N185" si="390">AVERAGE(H185:H187)</f>
        <v>4.2616287435000002</v>
      </c>
      <c r="O185" s="190">
        <f t="shared" ref="O185" si="391">AVERAGE(I185:I187)</f>
        <v>1.1974114576666666</v>
      </c>
      <c r="P185" s="191">
        <f t="shared" ref="P185" si="392">AVERAGE(J185:J187)</f>
        <v>2.5861798923333335</v>
      </c>
    </row>
    <row r="186" spans="1:16" ht="15.75" customHeight="1">
      <c r="A186" s="201"/>
      <c r="B186" s="180"/>
      <c r="C186" s="38">
        <v>2</v>
      </c>
      <c r="D186" s="57">
        <v>85.593233144899997</v>
      </c>
      <c r="E186" s="57">
        <v>64.570749740500005</v>
      </c>
      <c r="F186" s="58">
        <v>163.69680524213788</v>
      </c>
      <c r="G186" s="57">
        <v>-6.9625783815000002</v>
      </c>
      <c r="H186" s="57">
        <v>3.1949974179999998</v>
      </c>
      <c r="I186" s="57">
        <v>-2.7124869820000002</v>
      </c>
      <c r="J186" s="59">
        <v>0.90821599999999991</v>
      </c>
      <c r="K186" s="48"/>
      <c r="L186" s="185"/>
      <c r="M186" s="190"/>
      <c r="N186" s="190"/>
      <c r="O186" s="190"/>
      <c r="P186" s="191"/>
    </row>
    <row r="187" spans="1:16" ht="15.75" customHeight="1">
      <c r="A187" s="201"/>
      <c r="B187" s="180"/>
      <c r="C187" s="38">
        <v>2</v>
      </c>
      <c r="D187" s="57">
        <v>93.216477784299997</v>
      </c>
      <c r="E187" s="57">
        <v>77.114505767300003</v>
      </c>
      <c r="F187" s="58">
        <v>151.07880816443787</v>
      </c>
      <c r="G187" s="57">
        <v>-4.9748862621000001</v>
      </c>
      <c r="H187" s="57">
        <v>4.1320439627000001</v>
      </c>
      <c r="I187" s="57">
        <v>4.1372394559999996</v>
      </c>
      <c r="J187" s="59">
        <v>5.4989013670000002</v>
      </c>
      <c r="K187" s="48"/>
      <c r="L187" s="185"/>
      <c r="M187" s="190"/>
      <c r="N187" s="190"/>
      <c r="O187" s="190"/>
      <c r="P187" s="191"/>
    </row>
    <row r="188" spans="1:16" ht="15.75" customHeight="1">
      <c r="A188" s="201"/>
      <c r="B188" s="180"/>
      <c r="C188" s="33">
        <v>3</v>
      </c>
      <c r="D188" s="60">
        <v>91.264318849700004</v>
      </c>
      <c r="E188" s="60">
        <v>69.849339136899999</v>
      </c>
      <c r="F188" s="61">
        <v>157.05058192103786</v>
      </c>
      <c r="G188" s="60">
        <v>-3.7249000297000001</v>
      </c>
      <c r="H188" s="60">
        <v>4.1911715375999998</v>
      </c>
      <c r="I188" s="60">
        <v>-11.395816326</v>
      </c>
      <c r="J188" s="62">
        <v>-2.5896807910000001</v>
      </c>
      <c r="K188" s="48"/>
      <c r="L188" s="185">
        <f t="shared" ref="L188" si="393">AVERAGE(D188:D190)</f>
        <v>87.035792998299996</v>
      </c>
      <c r="M188" s="190">
        <f t="shared" ref="M188" si="394">AVERAGE(G188:G190)</f>
        <v>-3.3526128917666669</v>
      </c>
      <c r="N188" s="190">
        <f t="shared" ref="N188" si="395">AVERAGE(H188:H190)</f>
        <v>1.9322159716999998</v>
      </c>
      <c r="O188" s="190">
        <f t="shared" ref="O188" si="396">AVERAGE(I188:I190)</f>
        <v>-4.4191357293333331</v>
      </c>
      <c r="P188" s="191">
        <f t="shared" ref="P188" si="397">AVERAGE(J188:J190)</f>
        <v>2.6341446639999995</v>
      </c>
    </row>
    <row r="189" spans="1:16" ht="15.75" customHeight="1">
      <c r="A189" s="201"/>
      <c r="B189" s="180"/>
      <c r="C189" s="33">
        <v>3</v>
      </c>
      <c r="D189" s="60">
        <v>85.767453364999994</v>
      </c>
      <c r="E189" s="60">
        <v>69.978600832599994</v>
      </c>
      <c r="F189" s="61">
        <v>149.65047229713792</v>
      </c>
      <c r="G189" s="60">
        <v>-4.0647550404999997</v>
      </c>
      <c r="H189" s="60">
        <v>0.83263585120000005</v>
      </c>
      <c r="I189" s="60">
        <v>0.84077119799999966</v>
      </c>
      <c r="J189" s="62">
        <v>0.57951903299999996</v>
      </c>
      <c r="K189" s="48"/>
      <c r="L189" s="185"/>
      <c r="M189" s="190"/>
      <c r="N189" s="190"/>
      <c r="O189" s="190"/>
      <c r="P189" s="191"/>
    </row>
    <row r="190" spans="1:16" ht="15.75" customHeight="1">
      <c r="A190" s="201"/>
      <c r="B190" s="180"/>
      <c r="C190" s="33">
        <v>3</v>
      </c>
      <c r="D190" s="60">
        <v>84.075606780200005</v>
      </c>
      <c r="E190" s="60">
        <v>63.8426364177</v>
      </c>
      <c r="F190" s="61">
        <v>153.6119813868379</v>
      </c>
      <c r="G190" s="60">
        <v>-2.2681836050999999</v>
      </c>
      <c r="H190" s="60">
        <v>0.7728405263</v>
      </c>
      <c r="I190" s="60">
        <v>-2.70236206</v>
      </c>
      <c r="J190" s="62">
        <v>9.9125957499999995</v>
      </c>
      <c r="K190" s="48"/>
      <c r="L190" s="185"/>
      <c r="M190" s="190"/>
      <c r="N190" s="190"/>
      <c r="O190" s="190"/>
      <c r="P190" s="191"/>
    </row>
    <row r="191" spans="1:16" ht="15.75" customHeight="1">
      <c r="A191" s="201"/>
      <c r="B191" s="180"/>
      <c r="C191" s="38">
        <v>4</v>
      </c>
      <c r="D191" s="57">
        <v>93.0717054574</v>
      </c>
      <c r="E191" s="57">
        <v>69.7064450763</v>
      </c>
      <c r="F191" s="58">
        <v>152.40538011783792</v>
      </c>
      <c r="G191" s="57">
        <v>2.5579177442000001</v>
      </c>
      <c r="H191" s="57">
        <v>3.2801643943999998</v>
      </c>
      <c r="I191" s="57">
        <v>-5.3313282728000004</v>
      </c>
      <c r="J191" s="59">
        <v>2.8471755980999998</v>
      </c>
      <c r="K191" s="48"/>
      <c r="L191" s="185">
        <f t="shared" ref="L191" si="398">AVERAGE(D191:D193)</f>
        <v>86.908075484233336</v>
      </c>
      <c r="M191" s="190">
        <f t="shared" ref="M191" si="399">AVERAGE(G191:G193)</f>
        <v>1.9622172567</v>
      </c>
      <c r="N191" s="190">
        <f t="shared" ref="N191" si="400">AVERAGE(H191:H193)</f>
        <v>-0.69305503293333359</v>
      </c>
      <c r="O191" s="190">
        <f t="shared" ref="O191" si="401">AVERAGE(I191:I193)</f>
        <v>-2.5184564193000001</v>
      </c>
      <c r="P191" s="191">
        <f t="shared" ref="P191" si="402">AVERAGE(J191:J193)</f>
        <v>3.8171349366666667</v>
      </c>
    </row>
    <row r="192" spans="1:16" ht="15.75" customHeight="1">
      <c r="A192" s="201"/>
      <c r="B192" s="180"/>
      <c r="C192" s="38">
        <v>4</v>
      </c>
      <c r="D192" s="57">
        <v>88.473605234299995</v>
      </c>
      <c r="E192" s="57">
        <v>68.955892527700001</v>
      </c>
      <c r="F192" s="58">
        <v>160.88367591513787</v>
      </c>
      <c r="G192" s="57">
        <v>-3.5530919446999998</v>
      </c>
      <c r="H192" s="57">
        <v>1.0319854454000001</v>
      </c>
      <c r="I192" s="57">
        <v>-2.6705918311999999</v>
      </c>
      <c r="J192" s="59">
        <v>0.71936535840000015</v>
      </c>
      <c r="K192" s="48"/>
      <c r="L192" s="185"/>
      <c r="M192" s="190"/>
      <c r="N192" s="190"/>
      <c r="O192" s="190"/>
      <c r="P192" s="191"/>
    </row>
    <row r="193" spans="1:16" ht="15.75" customHeight="1" thickBot="1">
      <c r="A193" s="202"/>
      <c r="B193" s="181"/>
      <c r="C193" s="39">
        <v>4</v>
      </c>
      <c r="D193" s="63">
        <v>79.178915760999999</v>
      </c>
      <c r="E193" s="63">
        <v>61.208200573100001</v>
      </c>
      <c r="F193" s="64">
        <v>145.98665044193791</v>
      </c>
      <c r="G193" s="63">
        <v>6.8818259705999996</v>
      </c>
      <c r="H193" s="63">
        <v>-6.3913149386000008</v>
      </c>
      <c r="I193" s="63">
        <v>0.44655084610000007</v>
      </c>
      <c r="J193" s="65">
        <v>7.8848638535000006</v>
      </c>
      <c r="K193" s="48"/>
      <c r="L193" s="189"/>
      <c r="M193" s="198"/>
      <c r="N193" s="198"/>
      <c r="O193" s="198"/>
      <c r="P193" s="199"/>
    </row>
    <row r="194" spans="1:16" ht="15.75" customHeight="1">
      <c r="A194" s="200" t="str">
        <f>'XY LENS AA'!B22</f>
        <v>#19</v>
      </c>
      <c r="B194" s="179" t="str">
        <f>'XY LENS AA'!C22</f>
        <v>VSY832XN9NAN</v>
      </c>
      <c r="C194" s="40">
        <v>1</v>
      </c>
      <c r="D194" s="51">
        <v>88.884463311700003</v>
      </c>
      <c r="E194" s="51">
        <v>67.1195041605</v>
      </c>
      <c r="F194" s="52">
        <v>138.54513147263788</v>
      </c>
      <c r="G194" s="51">
        <v>-8.3160648945000002</v>
      </c>
      <c r="H194" s="51">
        <v>1.20638172</v>
      </c>
      <c r="I194" s="51">
        <v>0.37303304669999982</v>
      </c>
      <c r="J194" s="53">
        <v>6.7595024108999997</v>
      </c>
      <c r="K194" s="48"/>
      <c r="L194" s="186">
        <f t="shared" ref="L194" si="403">AVERAGE(D194:D196)</f>
        <v>89.84538588800001</v>
      </c>
      <c r="M194" s="194">
        <f t="shared" ref="M194" si="404">AVERAGE(G194:G196)</f>
        <v>-7.3268100325666659</v>
      </c>
      <c r="N194" s="194">
        <f t="shared" ref="N194" si="405">AVERAGE(H194:H196)</f>
        <v>-1.6027293851</v>
      </c>
      <c r="O194" s="194">
        <f t="shared" ref="O194" si="406">AVERAGE(I194:I196)</f>
        <v>5.6100050599999861E-2</v>
      </c>
      <c r="P194" s="195">
        <f t="shared" ref="P194" si="407">AVERAGE(J194:J196)</f>
        <v>4.4469661712666664</v>
      </c>
    </row>
    <row r="195" spans="1:16" ht="15.75" customHeight="1">
      <c r="A195" s="201"/>
      <c r="B195" s="180"/>
      <c r="C195" s="41">
        <v>1</v>
      </c>
      <c r="D195" s="54">
        <v>88.627020531699998</v>
      </c>
      <c r="E195" s="54">
        <v>73.260996434800006</v>
      </c>
      <c r="F195" s="55">
        <v>145.1244740977379</v>
      </c>
      <c r="G195" s="54">
        <v>-8.8191577372999994</v>
      </c>
      <c r="H195" s="54">
        <v>-3.9593904374999997</v>
      </c>
      <c r="I195" s="54">
        <v>-3.5186228752000002</v>
      </c>
      <c r="J195" s="56">
        <v>4.5188035964999997</v>
      </c>
      <c r="K195" s="48"/>
      <c r="L195" s="185"/>
      <c r="M195" s="190"/>
      <c r="N195" s="190"/>
      <c r="O195" s="190"/>
      <c r="P195" s="191"/>
    </row>
    <row r="196" spans="1:16" ht="15.75" customHeight="1">
      <c r="A196" s="201"/>
      <c r="B196" s="180"/>
      <c r="C196" s="41">
        <v>1</v>
      </c>
      <c r="D196" s="54">
        <v>92.0246738206</v>
      </c>
      <c r="E196" s="54">
        <v>76.011122827700007</v>
      </c>
      <c r="F196" s="55">
        <v>151.66134485103788</v>
      </c>
      <c r="G196" s="54">
        <v>-4.8452074658999997</v>
      </c>
      <c r="H196" s="54">
        <v>-2.0551794377999997</v>
      </c>
      <c r="I196" s="54">
        <v>3.3138899802999999</v>
      </c>
      <c r="J196" s="56">
        <v>2.0625925063999997</v>
      </c>
      <c r="K196" s="48"/>
      <c r="L196" s="185"/>
      <c r="M196" s="190"/>
      <c r="N196" s="190"/>
      <c r="O196" s="190"/>
      <c r="P196" s="191"/>
    </row>
    <row r="197" spans="1:16" ht="15.75" customHeight="1">
      <c r="A197" s="201"/>
      <c r="B197" s="180"/>
      <c r="C197" s="38">
        <v>2</v>
      </c>
      <c r="D197" s="57">
        <v>86.458562703200002</v>
      </c>
      <c r="E197" s="57">
        <v>68.026286583299992</v>
      </c>
      <c r="F197" s="58">
        <v>150.25976498173787</v>
      </c>
      <c r="G197" s="57">
        <v>-2.0133754165000002</v>
      </c>
      <c r="H197" s="57">
        <v>1.0980198431999999</v>
      </c>
      <c r="I197" s="57">
        <v>11.9602108002</v>
      </c>
      <c r="J197" s="59">
        <v>9.7464561461999999</v>
      </c>
      <c r="K197" s="48"/>
      <c r="L197" s="185">
        <f t="shared" ref="L197" si="408">AVERAGE(D197:D199)</f>
        <v>86.611674689066675</v>
      </c>
      <c r="M197" s="190">
        <f t="shared" ref="M197" si="409">AVERAGE(G197:G199)</f>
        <v>0.40794909836666671</v>
      </c>
      <c r="N197" s="190">
        <f t="shared" ref="N197" si="410">AVERAGE(H197:H199)</f>
        <v>4.391879383333356E-2</v>
      </c>
      <c r="O197" s="190">
        <f t="shared" ref="O197" si="411">AVERAGE(I197:I199)</f>
        <v>6.2061993280999994</v>
      </c>
      <c r="P197" s="191">
        <f t="shared" ref="P197" si="412">AVERAGE(J197:J199)</f>
        <v>3.9017240206333335</v>
      </c>
    </row>
    <row r="198" spans="1:16" ht="15.75" customHeight="1">
      <c r="A198" s="201"/>
      <c r="B198" s="180"/>
      <c r="C198" s="38">
        <v>2</v>
      </c>
      <c r="D198" s="57">
        <v>87.580517096899996</v>
      </c>
      <c r="E198" s="57">
        <v>67.9667720323</v>
      </c>
      <c r="F198" s="58">
        <v>146.3115177255379</v>
      </c>
      <c r="G198" s="57">
        <v>-1.1509060649</v>
      </c>
      <c r="H198" s="57">
        <v>-7.2817786222999992</v>
      </c>
      <c r="I198" s="57">
        <v>4.4330883025999999</v>
      </c>
      <c r="J198" s="59">
        <v>-1.6432557106000001</v>
      </c>
      <c r="K198" s="48"/>
      <c r="L198" s="185"/>
      <c r="M198" s="190"/>
      <c r="N198" s="190"/>
      <c r="O198" s="190"/>
      <c r="P198" s="191"/>
    </row>
    <row r="199" spans="1:16" ht="15.75" customHeight="1">
      <c r="A199" s="201"/>
      <c r="B199" s="180"/>
      <c r="C199" s="38">
        <v>2</v>
      </c>
      <c r="D199" s="57">
        <v>85.795944267099998</v>
      </c>
      <c r="E199" s="57">
        <v>71.113486007700004</v>
      </c>
      <c r="F199" s="58">
        <v>156.18046464233794</v>
      </c>
      <c r="G199" s="57">
        <v>4.3881287765000003</v>
      </c>
      <c r="H199" s="57">
        <v>6.3155151606000004</v>
      </c>
      <c r="I199" s="57">
        <v>2.2252988814999997</v>
      </c>
      <c r="J199" s="59">
        <v>3.6019716263000001</v>
      </c>
      <c r="K199" s="48"/>
      <c r="L199" s="185"/>
      <c r="M199" s="190"/>
      <c r="N199" s="190"/>
      <c r="O199" s="190"/>
      <c r="P199" s="191"/>
    </row>
    <row r="200" spans="1:16" ht="15.75" customHeight="1">
      <c r="A200" s="201"/>
      <c r="B200" s="180"/>
      <c r="C200" s="33">
        <v>3</v>
      </c>
      <c r="D200" s="60">
        <v>78.222906134400006</v>
      </c>
      <c r="E200" s="60">
        <v>60.626890457099996</v>
      </c>
      <c r="F200" s="61">
        <v>158.87451081013785</v>
      </c>
      <c r="G200" s="60">
        <v>-4.7476590693</v>
      </c>
      <c r="H200" s="60">
        <v>6.5015856423000002</v>
      </c>
      <c r="I200" s="60">
        <v>1.7907781601000003</v>
      </c>
      <c r="J200" s="62">
        <v>2.5954513549999998</v>
      </c>
      <c r="K200" s="48"/>
      <c r="L200" s="185">
        <f t="shared" ref="L200" si="413">AVERAGE(D200:D202)</f>
        <v>88.815381762033326</v>
      </c>
      <c r="M200" s="190">
        <f t="shared" ref="M200" si="414">AVERAGE(G200:G202)</f>
        <v>-2.5280861215666666</v>
      </c>
      <c r="N200" s="190">
        <f t="shared" ref="N200" si="415">AVERAGE(H200:H202)</f>
        <v>3.7722904057999997</v>
      </c>
      <c r="O200" s="190">
        <f t="shared" ref="O200" si="416">AVERAGE(I200:I202)</f>
        <v>3.5613961220000001</v>
      </c>
      <c r="P200" s="191">
        <f t="shared" ref="P200" si="417">AVERAGE(J200:J202)</f>
        <v>1.2864567438666665</v>
      </c>
    </row>
    <row r="201" spans="1:16" ht="15.75" customHeight="1">
      <c r="A201" s="201"/>
      <c r="B201" s="180"/>
      <c r="C201" s="33">
        <v>3</v>
      </c>
      <c r="D201" s="60">
        <v>93.164213360399998</v>
      </c>
      <c r="E201" s="60">
        <v>79.175998837600005</v>
      </c>
      <c r="F201" s="61">
        <v>134.37572894213793</v>
      </c>
      <c r="G201" s="60">
        <v>-0.64096169140000003</v>
      </c>
      <c r="H201" s="60">
        <v>3.4933598974</v>
      </c>
      <c r="I201" s="60">
        <v>5.2564516068000007</v>
      </c>
      <c r="J201" s="62">
        <v>-0.7168812752</v>
      </c>
      <c r="K201" s="48"/>
      <c r="L201" s="185"/>
      <c r="M201" s="190"/>
      <c r="N201" s="190"/>
      <c r="O201" s="190"/>
      <c r="P201" s="191"/>
    </row>
    <row r="202" spans="1:16" ht="15.75" customHeight="1">
      <c r="A202" s="201"/>
      <c r="B202" s="180"/>
      <c r="C202" s="33">
        <v>3</v>
      </c>
      <c r="D202" s="60">
        <v>95.059025791300002</v>
      </c>
      <c r="E202" s="60">
        <v>74.491872266000001</v>
      </c>
      <c r="F202" s="61">
        <v>132.38155409993794</v>
      </c>
      <c r="G202" s="60">
        <v>-2.1956376039999999</v>
      </c>
      <c r="H202" s="60">
        <v>1.3219256776999999</v>
      </c>
      <c r="I202" s="60">
        <v>3.6369585990999997</v>
      </c>
      <c r="J202" s="62">
        <v>1.9808001517999996</v>
      </c>
      <c r="K202" s="48"/>
      <c r="L202" s="185"/>
      <c r="M202" s="190"/>
      <c r="N202" s="190"/>
      <c r="O202" s="190"/>
      <c r="P202" s="191"/>
    </row>
    <row r="203" spans="1:16" ht="15.75" customHeight="1">
      <c r="A203" s="201"/>
      <c r="B203" s="180"/>
      <c r="C203" s="38">
        <v>4</v>
      </c>
      <c r="D203" s="57">
        <v>96.715794967500003</v>
      </c>
      <c r="E203" s="57">
        <v>73.745750046300003</v>
      </c>
      <c r="F203" s="58">
        <v>143.50263992653788</v>
      </c>
      <c r="G203" s="57">
        <v>-2.2689530099000002</v>
      </c>
      <c r="H203" s="57">
        <v>-3.5354380500999998</v>
      </c>
      <c r="I203" s="57">
        <v>1.9571804999999998</v>
      </c>
      <c r="J203" s="59">
        <v>-3.9969375729999999</v>
      </c>
      <c r="K203" s="48"/>
      <c r="L203" s="185">
        <f t="shared" ref="L203" si="418">AVERAGE(D203:D205)</f>
        <v>95.052527381199994</v>
      </c>
      <c r="M203" s="190">
        <f t="shared" ref="M203" si="419">AVERAGE(G203:G205)</f>
        <v>-2.7088307905333338</v>
      </c>
      <c r="N203" s="190">
        <f t="shared" ref="N203" si="420">AVERAGE(H203:H205)</f>
        <v>-1.4395934162000001</v>
      </c>
      <c r="O203" s="190">
        <f t="shared" ref="O203" si="421">AVERAGE(I203:I205)</f>
        <v>1.835055351233333</v>
      </c>
      <c r="P203" s="191">
        <f t="shared" ref="P203" si="422">AVERAGE(J203:J205)</f>
        <v>-0.19059540826666677</v>
      </c>
    </row>
    <row r="204" spans="1:16" ht="15.75" customHeight="1">
      <c r="A204" s="201"/>
      <c r="B204" s="180"/>
      <c r="C204" s="38">
        <v>4</v>
      </c>
      <c r="D204" s="57">
        <v>94.396578618600003</v>
      </c>
      <c r="E204" s="57">
        <v>76.2549888705</v>
      </c>
      <c r="F204" s="58">
        <v>151.5978616691379</v>
      </c>
      <c r="G204" s="57">
        <v>-5.8573014780000001</v>
      </c>
      <c r="H204" s="57">
        <v>5.2668855034000002</v>
      </c>
      <c r="I204" s="57">
        <v>1.1161098479999998</v>
      </c>
      <c r="J204" s="59">
        <v>-0.22057151789999985</v>
      </c>
      <c r="K204" s="48"/>
      <c r="L204" s="185"/>
      <c r="M204" s="190"/>
      <c r="N204" s="190"/>
      <c r="O204" s="190"/>
      <c r="P204" s="191"/>
    </row>
    <row r="205" spans="1:16" ht="15.75" customHeight="1" thickBot="1">
      <c r="A205" s="202"/>
      <c r="B205" s="181"/>
      <c r="C205" s="39">
        <v>4</v>
      </c>
      <c r="D205" s="63">
        <v>94.045208557500004</v>
      </c>
      <c r="E205" s="63">
        <v>73.894207572900001</v>
      </c>
      <c r="F205" s="64">
        <v>138.29172523553791</v>
      </c>
      <c r="G205" s="63">
        <v>-2.3788370000000001E-4</v>
      </c>
      <c r="H205" s="63">
        <v>-6.0502277019000008</v>
      </c>
      <c r="I205" s="63">
        <v>2.4318757056999996</v>
      </c>
      <c r="J205" s="65">
        <v>3.6457228660999998</v>
      </c>
      <c r="K205" s="48"/>
      <c r="L205" s="187"/>
      <c r="M205" s="192"/>
      <c r="N205" s="192"/>
      <c r="O205" s="192"/>
      <c r="P205" s="193"/>
    </row>
    <row r="206" spans="1:16" ht="15.75" customHeight="1">
      <c r="A206" s="200" t="str">
        <f>'XY LENS AA'!B23</f>
        <v>#20</v>
      </c>
      <c r="B206" s="179" t="str">
        <f>'XY LENS AA'!C23</f>
        <v>VSY832XN9NAQ</v>
      </c>
      <c r="C206" s="40">
        <v>1</v>
      </c>
      <c r="D206" s="51">
        <v>91.873305862300001</v>
      </c>
      <c r="E206" s="51">
        <v>85.113824411799996</v>
      </c>
      <c r="F206" s="52">
        <v>149.79440651223791</v>
      </c>
      <c r="G206" s="51">
        <v>9.4954011211000005</v>
      </c>
      <c r="H206" s="51">
        <v>-6.1234816474000002</v>
      </c>
      <c r="I206" s="51">
        <v>-11.534246445000001</v>
      </c>
      <c r="J206" s="53">
        <v>-5.3353281020000001</v>
      </c>
      <c r="K206" s="48"/>
      <c r="L206" s="188">
        <f t="shared" ref="L206" si="423">AVERAGE(D206:D208)</f>
        <v>91.644743868233334</v>
      </c>
      <c r="M206" s="196">
        <f t="shared" ref="M206" si="424">AVERAGE(G206:G208)</f>
        <v>7.0751240240666666</v>
      </c>
      <c r="N206" s="196">
        <f t="shared" ref="N206" si="425">AVERAGE(H206:H208)</f>
        <v>-9.0464810489000005</v>
      </c>
      <c r="O206" s="196">
        <f t="shared" ref="O206" si="426">AVERAGE(I206:I208)</f>
        <v>-5.3043222030000008</v>
      </c>
      <c r="P206" s="197">
        <f t="shared" ref="P206" si="427">AVERAGE(J206:J208)</f>
        <v>-5.9095295270000001</v>
      </c>
    </row>
    <row r="207" spans="1:16" ht="15.75" customHeight="1">
      <c r="A207" s="201"/>
      <c r="B207" s="180"/>
      <c r="C207" s="41">
        <v>1</v>
      </c>
      <c r="D207" s="54">
        <v>90.290829821299994</v>
      </c>
      <c r="E207" s="54">
        <v>77.689333013999999</v>
      </c>
      <c r="F207" s="55">
        <v>139.18036571113788</v>
      </c>
      <c r="G207" s="54">
        <v>6.5664628830999998</v>
      </c>
      <c r="H207" s="54">
        <v>-7.3086591125999991</v>
      </c>
      <c r="I207" s="54">
        <v>-2.4018176790000001</v>
      </c>
      <c r="J207" s="56">
        <v>-6.7178950309999994</v>
      </c>
      <c r="K207" s="48"/>
      <c r="L207" s="185"/>
      <c r="M207" s="190"/>
      <c r="N207" s="190"/>
      <c r="O207" s="190"/>
      <c r="P207" s="191"/>
    </row>
    <row r="208" spans="1:16" ht="15.75" customHeight="1">
      <c r="A208" s="201"/>
      <c r="B208" s="180"/>
      <c r="C208" s="41">
        <v>1</v>
      </c>
      <c r="D208" s="54">
        <v>92.770095921099994</v>
      </c>
      <c r="E208" s="54">
        <v>83.742738054</v>
      </c>
      <c r="F208" s="55">
        <v>125.37806556693789</v>
      </c>
      <c r="G208" s="54">
        <v>5.1635080679999996</v>
      </c>
      <c r="H208" s="54">
        <v>-13.7073023867</v>
      </c>
      <c r="I208" s="54">
        <v>-1.9769024850000001</v>
      </c>
      <c r="J208" s="56">
        <v>-5.675365448</v>
      </c>
      <c r="K208" s="48"/>
      <c r="L208" s="185"/>
      <c r="M208" s="190"/>
      <c r="N208" s="190"/>
      <c r="O208" s="190"/>
      <c r="P208" s="191"/>
    </row>
    <row r="209" spans="1:16" ht="15.75" customHeight="1">
      <c r="A209" s="201"/>
      <c r="B209" s="180"/>
      <c r="C209" s="38">
        <v>2</v>
      </c>
      <c r="D209" s="57">
        <v>88.4170998357</v>
      </c>
      <c r="E209" s="57">
        <v>70.053694079300001</v>
      </c>
      <c r="F209" s="58">
        <v>141.32298416253792</v>
      </c>
      <c r="G209" s="57">
        <v>-1.3207338850999999</v>
      </c>
      <c r="H209" s="57">
        <v>2.9989831514</v>
      </c>
      <c r="I209" s="57">
        <v>3.2112884520999998</v>
      </c>
      <c r="J209" s="59">
        <v>3.6096601485999997</v>
      </c>
      <c r="K209" s="48"/>
      <c r="L209" s="185">
        <f t="shared" ref="L209" si="428">AVERAGE(D209:D211)</f>
        <v>89.071322307199992</v>
      </c>
      <c r="M209" s="190">
        <f t="shared" ref="M209" si="429">AVERAGE(G209:G211)</f>
        <v>-0.93069575746666666</v>
      </c>
      <c r="N209" s="190">
        <f t="shared" ref="N209" si="430">AVERAGE(H209:H211)</f>
        <v>-6.3011648281333335</v>
      </c>
      <c r="O209" s="190">
        <f t="shared" ref="O209" si="431">AVERAGE(I209:I211)</f>
        <v>0.38497618830000019</v>
      </c>
      <c r="P209" s="191">
        <f t="shared" ref="P209" si="432">AVERAGE(J209:J211)</f>
        <v>3.8224223454666664</v>
      </c>
    </row>
    <row r="210" spans="1:16" ht="15.75" customHeight="1">
      <c r="A210" s="201"/>
      <c r="B210" s="180"/>
      <c r="C210" s="38">
        <v>2</v>
      </c>
      <c r="D210" s="57">
        <v>91.013713721000002</v>
      </c>
      <c r="E210" s="57">
        <v>75.389071886899998</v>
      </c>
      <c r="F210" s="58">
        <v>140.79004645893792</v>
      </c>
      <c r="G210" s="57">
        <v>-0.89012411879999997</v>
      </c>
      <c r="H210" s="57">
        <v>-9.4468830429999997</v>
      </c>
      <c r="I210" s="57">
        <v>-2.2098282575999999</v>
      </c>
      <c r="J210" s="59">
        <v>5.0275621414000007</v>
      </c>
      <c r="K210" s="48"/>
      <c r="L210" s="185"/>
      <c r="M210" s="190"/>
      <c r="N210" s="190"/>
      <c r="O210" s="190"/>
      <c r="P210" s="191"/>
    </row>
    <row r="211" spans="1:16" ht="15.75" customHeight="1">
      <c r="A211" s="201"/>
      <c r="B211" s="180"/>
      <c r="C211" s="38">
        <v>2</v>
      </c>
      <c r="D211" s="57">
        <v>87.783153364900002</v>
      </c>
      <c r="E211" s="57">
        <v>72.797791521999997</v>
      </c>
      <c r="F211" s="58">
        <v>147.10377394053791</v>
      </c>
      <c r="G211" s="57">
        <v>-0.58122926850000001</v>
      </c>
      <c r="H211" s="57">
        <v>-12.455594592800001</v>
      </c>
      <c r="I211" s="57">
        <v>0.15346837040000061</v>
      </c>
      <c r="J211" s="59">
        <v>2.8300447463999996</v>
      </c>
      <c r="K211" s="48"/>
      <c r="L211" s="185"/>
      <c r="M211" s="190"/>
      <c r="N211" s="190"/>
      <c r="O211" s="190"/>
      <c r="P211" s="191"/>
    </row>
    <row r="212" spans="1:16" ht="15.75" customHeight="1">
      <c r="A212" s="201"/>
      <c r="B212" s="180"/>
      <c r="C212" s="33">
        <v>3</v>
      </c>
      <c r="D212" s="60">
        <v>92.913711269399997</v>
      </c>
      <c r="E212" s="60">
        <v>84.717767569599999</v>
      </c>
      <c r="F212" s="61">
        <v>123.12453302443794</v>
      </c>
      <c r="G212" s="60">
        <v>-9.2514477713000005</v>
      </c>
      <c r="H212" s="60">
        <v>-6.3205950241999993</v>
      </c>
      <c r="I212" s="60">
        <v>-7.2204624414000005</v>
      </c>
      <c r="J212" s="62">
        <v>0.30901288989999998</v>
      </c>
      <c r="K212" s="48"/>
      <c r="L212" s="185">
        <f t="shared" ref="L212" si="433">AVERAGE(D212:D214)</f>
        <v>92.688490415933344</v>
      </c>
      <c r="M212" s="190">
        <f t="shared" ref="M212" si="434">AVERAGE(G212:G214)</f>
        <v>0.12196576723333319</v>
      </c>
      <c r="N212" s="190">
        <f t="shared" ref="N212" si="435">AVERAGE(H212:H214)</f>
        <v>-4.8029390591999999</v>
      </c>
      <c r="O212" s="190">
        <f t="shared" ref="O212" si="436">AVERAGE(I212:I214)</f>
        <v>-4.8369756937000004</v>
      </c>
      <c r="P212" s="191">
        <f t="shared" ref="P212" si="437">AVERAGE(J212:J214)</f>
        <v>0.15687503916666681</v>
      </c>
    </row>
    <row r="213" spans="1:16" ht="15.75" customHeight="1">
      <c r="A213" s="201"/>
      <c r="B213" s="180"/>
      <c r="C213" s="33">
        <v>3</v>
      </c>
      <c r="D213" s="60">
        <v>93.632544457799995</v>
      </c>
      <c r="E213" s="60">
        <v>86.215819907699995</v>
      </c>
      <c r="F213" s="61">
        <v>151.21952685733788</v>
      </c>
      <c r="G213" s="60">
        <v>5.0682688546000003</v>
      </c>
      <c r="H213" s="60">
        <v>-5.1367462608000007</v>
      </c>
      <c r="I213" s="60">
        <v>-4.7879972457999997</v>
      </c>
      <c r="J213" s="62">
        <v>3.2285013199000003</v>
      </c>
      <c r="K213" s="48"/>
      <c r="L213" s="185"/>
      <c r="M213" s="190"/>
      <c r="N213" s="190"/>
      <c r="O213" s="190"/>
      <c r="P213" s="191"/>
    </row>
    <row r="214" spans="1:16" ht="15.75" customHeight="1">
      <c r="A214" s="201"/>
      <c r="B214" s="180"/>
      <c r="C214" s="33">
        <v>3</v>
      </c>
      <c r="D214" s="60">
        <v>91.5192155206</v>
      </c>
      <c r="E214" s="60">
        <v>84.130239228899995</v>
      </c>
      <c r="F214" s="61">
        <v>149.96332294013791</v>
      </c>
      <c r="G214" s="60">
        <v>4.5490762183999998</v>
      </c>
      <c r="H214" s="60">
        <v>-2.9514758926000004</v>
      </c>
      <c r="I214" s="60">
        <v>-2.5024673938999999</v>
      </c>
      <c r="J214" s="62">
        <v>-3.0668890922999998</v>
      </c>
      <c r="K214" s="48"/>
      <c r="L214" s="185"/>
      <c r="M214" s="190"/>
      <c r="N214" s="190"/>
      <c r="O214" s="190"/>
      <c r="P214" s="191"/>
    </row>
    <row r="215" spans="1:16" ht="15.75" customHeight="1">
      <c r="A215" s="201"/>
      <c r="B215" s="180"/>
      <c r="C215" s="38">
        <v>4</v>
      </c>
      <c r="D215" s="57">
        <v>93.697954411200001</v>
      </c>
      <c r="E215" s="57">
        <v>82.194153049999997</v>
      </c>
      <c r="F215" s="58">
        <v>136.23775564263792</v>
      </c>
      <c r="G215" s="57">
        <v>-10.207166275800001</v>
      </c>
      <c r="H215" s="57">
        <v>-1.4831969805999998</v>
      </c>
      <c r="I215" s="57">
        <v>-7.9566863775000005</v>
      </c>
      <c r="J215" s="59">
        <v>1.6201496123999997</v>
      </c>
      <c r="K215" s="48"/>
      <c r="L215" s="185">
        <f t="shared" ref="L215" si="438">AVERAGE(D215:D217)</f>
        <v>89.277476868500003</v>
      </c>
      <c r="M215" s="190">
        <f t="shared" ref="M215" si="439">AVERAGE(G215:G217)</f>
        <v>-6.4425166875333337</v>
      </c>
      <c r="N215" s="190">
        <f t="shared" ref="N215" si="440">AVERAGE(H215:H217)</f>
        <v>-4.740841882999999</v>
      </c>
      <c r="O215" s="190">
        <f t="shared" ref="O215" si="441">AVERAGE(I215:I217)</f>
        <v>-4.813544193866667</v>
      </c>
      <c r="P215" s="191">
        <f t="shared" ref="P215" si="442">AVERAGE(J215:J217)</f>
        <v>-0.28663249810000008</v>
      </c>
    </row>
    <row r="216" spans="1:16" ht="15.75" customHeight="1">
      <c r="A216" s="201"/>
      <c r="B216" s="180"/>
      <c r="C216" s="38">
        <v>4</v>
      </c>
      <c r="D216" s="57">
        <v>90.650673789600006</v>
      </c>
      <c r="E216" s="57">
        <v>81.096675785499997</v>
      </c>
      <c r="F216" s="58">
        <v>133.46400924213788</v>
      </c>
      <c r="G216" s="57">
        <v>-3.9394423126000002</v>
      </c>
      <c r="H216" s="57">
        <v>-6.0164535928999996</v>
      </c>
      <c r="I216" s="57">
        <v>-2.3735594749</v>
      </c>
      <c r="J216" s="59">
        <v>1.7344799041999996</v>
      </c>
      <c r="K216" s="48"/>
      <c r="L216" s="185"/>
      <c r="M216" s="190"/>
      <c r="N216" s="190"/>
      <c r="O216" s="190"/>
      <c r="P216" s="191"/>
    </row>
    <row r="217" spans="1:16" ht="15.75" customHeight="1" thickBot="1">
      <c r="A217" s="202"/>
      <c r="B217" s="181"/>
      <c r="C217" s="39">
        <v>4</v>
      </c>
      <c r="D217" s="63">
        <v>83.4838024047</v>
      </c>
      <c r="E217" s="63">
        <v>74.683737009799998</v>
      </c>
      <c r="F217" s="64">
        <v>137.56465603813791</v>
      </c>
      <c r="G217" s="63">
        <v>-5.1809414742</v>
      </c>
      <c r="H217" s="63">
        <v>-6.7228750754999993</v>
      </c>
      <c r="I217" s="63">
        <v>-4.1103867292</v>
      </c>
      <c r="J217" s="65">
        <v>-4.2145270108999995</v>
      </c>
      <c r="K217" s="48"/>
      <c r="L217" s="189"/>
      <c r="M217" s="198"/>
      <c r="N217" s="198"/>
      <c r="O217" s="198"/>
      <c r="P217" s="199"/>
    </row>
    <row r="218" spans="1:16" ht="15.75" customHeight="1">
      <c r="A218" s="200" t="str">
        <f>'XY LENS AA'!B24</f>
        <v>#21</v>
      </c>
      <c r="B218" s="179" t="str">
        <f>'XY LENS AA'!C24</f>
        <v>VSY832XN9NB9</v>
      </c>
      <c r="C218" s="40">
        <v>1</v>
      </c>
      <c r="D218" s="51">
        <v>95.698137799999998</v>
      </c>
      <c r="E218" s="51">
        <v>76.004989670000001</v>
      </c>
      <c r="F218" s="52">
        <v>136.05043114613795</v>
      </c>
      <c r="G218" s="51">
        <v>-6.5241008846000001</v>
      </c>
      <c r="H218" s="51">
        <v>2.3708175453</v>
      </c>
      <c r="I218" s="51">
        <v>-4.5442297460000001</v>
      </c>
      <c r="J218" s="53">
        <v>-4.6794050929999997</v>
      </c>
      <c r="K218" s="48"/>
      <c r="L218" s="186">
        <f t="shared" ref="L218" si="443">AVERAGE(D218:D220)</f>
        <v>94.586392206666673</v>
      </c>
      <c r="M218" s="194">
        <f t="shared" ref="M218" si="444">AVERAGE(G218:G220)</f>
        <v>-6.5997704931333336</v>
      </c>
      <c r="N218" s="194">
        <f t="shared" ref="N218" si="445">AVERAGE(H218:H220)</f>
        <v>4.3016533662333334</v>
      </c>
      <c r="O218" s="194">
        <f t="shared" ref="O218" si="446">AVERAGE(I218:I220)</f>
        <v>-2.5698827903333332</v>
      </c>
      <c r="P218" s="195">
        <f t="shared" ref="P218" si="447">AVERAGE(J218:J220)</f>
        <v>-3.4957797923333334</v>
      </c>
    </row>
    <row r="219" spans="1:16" ht="15.75" customHeight="1">
      <c r="A219" s="201"/>
      <c r="B219" s="180"/>
      <c r="C219" s="41">
        <v>1</v>
      </c>
      <c r="D219" s="54">
        <v>92.860955329999996</v>
      </c>
      <c r="E219" s="54">
        <v>74.841218479999995</v>
      </c>
      <c r="F219" s="55">
        <v>133.36979658963787</v>
      </c>
      <c r="G219" s="54">
        <v>-5.9860801722000003</v>
      </c>
      <c r="H219" s="54">
        <v>3.8958498304</v>
      </c>
      <c r="I219" s="54">
        <v>-0.94372892400000019</v>
      </c>
      <c r="J219" s="56">
        <v>-1.589430809</v>
      </c>
      <c r="K219" s="48"/>
      <c r="L219" s="185"/>
      <c r="M219" s="190"/>
      <c r="N219" s="190"/>
      <c r="O219" s="190"/>
      <c r="P219" s="191"/>
    </row>
    <row r="220" spans="1:16" ht="15.75" customHeight="1">
      <c r="A220" s="201"/>
      <c r="B220" s="180"/>
      <c r="C220" s="41">
        <v>1</v>
      </c>
      <c r="D220" s="54">
        <v>95.200083489999997</v>
      </c>
      <c r="E220" s="54">
        <v>72.637754259999994</v>
      </c>
      <c r="F220" s="55">
        <v>124.90989042743792</v>
      </c>
      <c r="G220" s="54">
        <v>-7.2891304226000004</v>
      </c>
      <c r="H220" s="54">
        <v>6.6382927230000002</v>
      </c>
      <c r="I220" s="54">
        <v>-2.2216897009999999</v>
      </c>
      <c r="J220" s="56">
        <v>-4.2185034750000003</v>
      </c>
      <c r="K220" s="48"/>
      <c r="L220" s="185"/>
      <c r="M220" s="190"/>
      <c r="N220" s="190"/>
      <c r="O220" s="190"/>
      <c r="P220" s="191"/>
    </row>
    <row r="221" spans="1:16" ht="15.75" customHeight="1">
      <c r="A221" s="201"/>
      <c r="B221" s="180"/>
      <c r="C221" s="38">
        <v>2</v>
      </c>
      <c r="D221" s="57">
        <v>82.186064860000002</v>
      </c>
      <c r="E221" s="57">
        <v>65.010663910000005</v>
      </c>
      <c r="F221" s="58">
        <v>127.54282638823793</v>
      </c>
      <c r="G221" s="57">
        <v>-6.4739276066000002</v>
      </c>
      <c r="H221" s="57">
        <v>1.5019301388000001</v>
      </c>
      <c r="I221" s="57">
        <v>-5.706445456</v>
      </c>
      <c r="J221" s="59">
        <v>-6.4445748329999999</v>
      </c>
      <c r="K221" s="48"/>
      <c r="L221" s="185">
        <f t="shared" ref="L221" si="448">AVERAGE(D221:D223)</f>
        <v>91.963015716666675</v>
      </c>
      <c r="M221" s="190">
        <f t="shared" ref="M221" si="449">AVERAGE(G221:G223)</f>
        <v>-4.1840766371999996</v>
      </c>
      <c r="N221" s="190">
        <f t="shared" ref="N221" si="450">AVERAGE(H221:H223)</f>
        <v>-0.75111703833333365</v>
      </c>
      <c r="O221" s="190">
        <f t="shared" ref="O221" si="451">AVERAGE(I221:I223)</f>
        <v>-4.2768724563333329</v>
      </c>
      <c r="P221" s="191">
        <f t="shared" ref="P221" si="452">AVERAGE(J221:J223)</f>
        <v>-1.9035480816666663</v>
      </c>
    </row>
    <row r="222" spans="1:16" ht="15.75" customHeight="1">
      <c r="A222" s="201"/>
      <c r="B222" s="180"/>
      <c r="C222" s="38">
        <v>2</v>
      </c>
      <c r="D222" s="57">
        <v>96.344687350000001</v>
      </c>
      <c r="E222" s="57">
        <v>81.334667640000006</v>
      </c>
      <c r="F222" s="58">
        <v>128.8404571709379</v>
      </c>
      <c r="G222" s="57">
        <v>-2.8482158610999999</v>
      </c>
      <c r="H222" s="57">
        <v>3.6719933886999998</v>
      </c>
      <c r="I222" s="57">
        <v>-0.84108638799999991</v>
      </c>
      <c r="J222" s="59">
        <v>0.67050314000000011</v>
      </c>
      <c r="K222" s="48"/>
      <c r="L222" s="185"/>
      <c r="M222" s="190"/>
      <c r="N222" s="190"/>
      <c r="O222" s="190"/>
      <c r="P222" s="191"/>
    </row>
    <row r="223" spans="1:16" ht="15.75" customHeight="1">
      <c r="A223" s="201"/>
      <c r="B223" s="180"/>
      <c r="C223" s="38">
        <v>2</v>
      </c>
      <c r="D223" s="57">
        <v>97.358294939999993</v>
      </c>
      <c r="E223" s="57">
        <v>79.915368900000004</v>
      </c>
      <c r="F223" s="58">
        <v>154.46355123873792</v>
      </c>
      <c r="G223" s="57">
        <v>-3.2300864438999999</v>
      </c>
      <c r="H223" s="57">
        <v>-7.4272746425000005</v>
      </c>
      <c r="I223" s="57">
        <v>-6.2830855249999997</v>
      </c>
      <c r="J223" s="59">
        <v>6.3427448000000108E-2</v>
      </c>
      <c r="K223" s="48"/>
      <c r="L223" s="185"/>
      <c r="M223" s="190"/>
      <c r="N223" s="190"/>
      <c r="O223" s="190"/>
      <c r="P223" s="191"/>
    </row>
    <row r="224" spans="1:16" ht="15.75" customHeight="1">
      <c r="A224" s="201"/>
      <c r="B224" s="180"/>
      <c r="C224" s="33">
        <v>3</v>
      </c>
      <c r="D224" s="60">
        <v>97.90370953</v>
      </c>
      <c r="E224" s="60">
        <v>78.618023800000003</v>
      </c>
      <c r="F224" s="61">
        <v>123.78959798303788</v>
      </c>
      <c r="G224" s="60">
        <v>-4.5960447906999997</v>
      </c>
      <c r="H224" s="60">
        <v>-0.90818463040000008</v>
      </c>
      <c r="I224" s="60">
        <v>-7.4259535074</v>
      </c>
      <c r="J224" s="62">
        <v>2.6290612220999998</v>
      </c>
      <c r="K224" s="48"/>
      <c r="L224" s="185">
        <f t="shared" ref="L224" si="453">AVERAGE(D224:D226)</f>
        <v>96.27244991000002</v>
      </c>
      <c r="M224" s="190">
        <f t="shared" ref="M224" si="454">AVERAGE(G224:G226)</f>
        <v>-5.4828932322333328</v>
      </c>
      <c r="N224" s="190">
        <f t="shared" ref="N224" si="455">AVERAGE(H224:H226)</f>
        <v>-0.72190343473333318</v>
      </c>
      <c r="O224" s="190">
        <f t="shared" ref="O224" si="456">AVERAGE(I224:I226)</f>
        <v>-2.5176746447666667</v>
      </c>
      <c r="P224" s="191">
        <f t="shared" ref="P224" si="457">AVERAGE(J224:J226)</f>
        <v>1.3113890489</v>
      </c>
    </row>
    <row r="225" spans="1:16" ht="15.75" customHeight="1">
      <c r="A225" s="201"/>
      <c r="B225" s="180"/>
      <c r="C225" s="33">
        <v>3</v>
      </c>
      <c r="D225" s="60">
        <v>96.452380570000003</v>
      </c>
      <c r="E225" s="60">
        <v>77.116397309999996</v>
      </c>
      <c r="F225" s="61">
        <v>146.50834819293789</v>
      </c>
      <c r="G225" s="60">
        <v>-4.4821983998999997</v>
      </c>
      <c r="H225" s="60">
        <v>-1.4090684729999996</v>
      </c>
      <c r="I225" s="60">
        <v>-2.6986122130999997</v>
      </c>
      <c r="J225" s="62">
        <v>0.3090505600000002</v>
      </c>
      <c r="K225" s="48"/>
      <c r="L225" s="185"/>
      <c r="M225" s="190"/>
      <c r="N225" s="190"/>
      <c r="O225" s="190"/>
      <c r="P225" s="191"/>
    </row>
    <row r="226" spans="1:16" ht="15.75" customHeight="1">
      <c r="A226" s="201"/>
      <c r="B226" s="180"/>
      <c r="C226" s="33">
        <v>3</v>
      </c>
      <c r="D226" s="60">
        <v>94.461259630000001</v>
      </c>
      <c r="E226" s="60">
        <v>71.651899549999996</v>
      </c>
      <c r="F226" s="61">
        <v>136.67125300103794</v>
      </c>
      <c r="G226" s="60">
        <v>-7.3704365060999999</v>
      </c>
      <c r="H226" s="60">
        <v>0.15154279920000002</v>
      </c>
      <c r="I226" s="60">
        <v>2.5715417861999992</v>
      </c>
      <c r="J226" s="62">
        <v>0.9960553646000001</v>
      </c>
      <c r="K226" s="48"/>
      <c r="L226" s="185"/>
      <c r="M226" s="190"/>
      <c r="N226" s="190"/>
      <c r="O226" s="190"/>
      <c r="P226" s="191"/>
    </row>
    <row r="227" spans="1:16" ht="15.75" customHeight="1">
      <c r="A227" s="201"/>
      <c r="B227" s="180"/>
      <c r="C227" s="38">
        <v>4</v>
      </c>
      <c r="D227" s="57">
        <v>95.386546580000001</v>
      </c>
      <c r="E227" s="57">
        <v>82.682669430000004</v>
      </c>
      <c r="F227" s="58">
        <v>127.88008209203787</v>
      </c>
      <c r="G227" s="57">
        <v>-4.7647983986</v>
      </c>
      <c r="H227" s="57">
        <v>-3.3487497631999998</v>
      </c>
      <c r="I227" s="57">
        <v>1.0439834594999997</v>
      </c>
      <c r="J227" s="59">
        <v>-1.7431583405</v>
      </c>
      <c r="K227" s="48"/>
      <c r="L227" s="185">
        <f t="shared" ref="L227" si="458">AVERAGE(D227:D229)</f>
        <v>95.694189823333332</v>
      </c>
      <c r="M227" s="190">
        <f t="shared" ref="M227" si="459">AVERAGE(G227:G229)</f>
        <v>-7.2371215246666667</v>
      </c>
      <c r="N227" s="190">
        <f t="shared" ref="N227" si="460">AVERAGE(H227:H229)</f>
        <v>-0.49302402249999994</v>
      </c>
      <c r="O227" s="190">
        <f t="shared" ref="O227" si="461">AVERAGE(I227:I229)</f>
        <v>-1.2015676101000003</v>
      </c>
      <c r="P227" s="191">
        <f t="shared" ref="P227" si="462">AVERAGE(J227:J229)</f>
        <v>-1.1716109911666666</v>
      </c>
    </row>
    <row r="228" spans="1:16" ht="15.75" customHeight="1">
      <c r="A228" s="201"/>
      <c r="B228" s="180"/>
      <c r="C228" s="38">
        <v>4</v>
      </c>
      <c r="D228" s="57">
        <v>96.736658820000002</v>
      </c>
      <c r="E228" s="57">
        <v>73.189901770000006</v>
      </c>
      <c r="F228" s="58">
        <v>137.20983428893788</v>
      </c>
      <c r="G228" s="57">
        <v>-5.8978284328999999</v>
      </c>
      <c r="H228" s="57">
        <v>3.0672294253999999</v>
      </c>
      <c r="I228" s="57">
        <v>-5.0862582922000001</v>
      </c>
      <c r="J228" s="59">
        <v>6.8132162099999949E-2</v>
      </c>
      <c r="K228" s="48"/>
      <c r="L228" s="185"/>
      <c r="M228" s="190"/>
      <c r="N228" s="190"/>
      <c r="O228" s="190"/>
      <c r="P228" s="191"/>
    </row>
    <row r="229" spans="1:16" ht="15.75" customHeight="1" thickBot="1">
      <c r="A229" s="202"/>
      <c r="B229" s="181"/>
      <c r="C229" s="39">
        <v>4</v>
      </c>
      <c r="D229" s="63">
        <v>94.959364070000007</v>
      </c>
      <c r="E229" s="63">
        <v>77.877153829999997</v>
      </c>
      <c r="F229" s="64">
        <v>129.4739831710379</v>
      </c>
      <c r="G229" s="63">
        <v>-11.0487377425</v>
      </c>
      <c r="H229" s="63">
        <v>-1.1975517296999998</v>
      </c>
      <c r="I229" s="63">
        <v>0.4375720023999996</v>
      </c>
      <c r="J229" s="65">
        <v>-1.8398067950999999</v>
      </c>
      <c r="K229" s="48"/>
      <c r="L229" s="187"/>
      <c r="M229" s="192"/>
      <c r="N229" s="192"/>
      <c r="O229" s="192"/>
      <c r="P229" s="193"/>
    </row>
    <row r="230" spans="1:16" ht="15.75" customHeight="1">
      <c r="A230" s="200" t="str">
        <f>'XY LENS AA'!B25</f>
        <v>#22</v>
      </c>
      <c r="B230" s="179" t="str">
        <f>'XY LENS AA'!C25</f>
        <v>VSY832XN9NBX</v>
      </c>
      <c r="C230" s="40">
        <v>1</v>
      </c>
      <c r="D230" s="51">
        <v>88.0716245112</v>
      </c>
      <c r="E230" s="51">
        <v>80.940695884899995</v>
      </c>
      <c r="F230" s="52">
        <v>155.60075504303791</v>
      </c>
      <c r="G230" s="51">
        <v>-9.8929313500999996</v>
      </c>
      <c r="H230" s="51">
        <v>-3.9285767147000001</v>
      </c>
      <c r="I230" s="51">
        <v>2.0622291565000008</v>
      </c>
      <c r="J230" s="53">
        <v>3.4291048049999997</v>
      </c>
      <c r="K230" s="48"/>
      <c r="L230" s="188">
        <f t="shared" ref="L230" si="463">AVERAGE(D230:D232)</f>
        <v>86.924665797999992</v>
      </c>
      <c r="M230" s="196">
        <f t="shared" ref="M230" si="464">AVERAGE(G230:G232)</f>
        <v>-3.826838342266667</v>
      </c>
      <c r="N230" s="196">
        <f t="shared" ref="N230" si="465">AVERAGE(H230:H232)</f>
        <v>-4.6435713668666665</v>
      </c>
      <c r="O230" s="196">
        <f t="shared" ref="O230" si="466">AVERAGE(I230:I232)</f>
        <v>-2.0757524967333332</v>
      </c>
      <c r="P230" s="197">
        <f t="shared" ref="P230" si="467">AVERAGE(J230:J232)</f>
        <v>-0.64575397969999992</v>
      </c>
    </row>
    <row r="231" spans="1:16" ht="15.75" customHeight="1">
      <c r="A231" s="201"/>
      <c r="B231" s="180"/>
      <c r="C231" s="41">
        <v>1</v>
      </c>
      <c r="D231" s="54">
        <v>86.077049281100003</v>
      </c>
      <c r="E231" s="54">
        <v>75.836827595399996</v>
      </c>
      <c r="F231" s="55">
        <v>150.13284995853792</v>
      </c>
      <c r="G231" s="54">
        <v>-4.7450099500000002E-2</v>
      </c>
      <c r="H231" s="54">
        <v>-6.3740307768999998</v>
      </c>
      <c r="I231" s="54">
        <v>-3.8175327777999999</v>
      </c>
      <c r="J231" s="56">
        <v>-4.1100509166999997</v>
      </c>
      <c r="K231" s="48"/>
      <c r="L231" s="185"/>
      <c r="M231" s="190"/>
      <c r="N231" s="190"/>
      <c r="O231" s="190"/>
      <c r="P231" s="191"/>
    </row>
    <row r="232" spans="1:16" ht="15.75" customHeight="1">
      <c r="A232" s="201"/>
      <c r="B232" s="180"/>
      <c r="C232" s="41">
        <v>1</v>
      </c>
      <c r="D232" s="54">
        <v>86.625323601700003</v>
      </c>
      <c r="E232" s="54">
        <v>78.219217572700003</v>
      </c>
      <c r="F232" s="55">
        <v>147.61144736543787</v>
      </c>
      <c r="G232" s="54">
        <v>-1.5401335772</v>
      </c>
      <c r="H232" s="54">
        <v>-3.6281066089999996</v>
      </c>
      <c r="I232" s="54">
        <v>-4.4719538689</v>
      </c>
      <c r="J232" s="56">
        <v>-1.2563158273999999</v>
      </c>
      <c r="K232" s="48"/>
      <c r="L232" s="185"/>
      <c r="M232" s="190"/>
      <c r="N232" s="190"/>
      <c r="O232" s="190"/>
      <c r="P232" s="191"/>
    </row>
    <row r="233" spans="1:16" ht="15.75" customHeight="1">
      <c r="A233" s="201"/>
      <c r="B233" s="180"/>
      <c r="C233" s="38">
        <v>2</v>
      </c>
      <c r="D233" s="57">
        <v>85.7567540286</v>
      </c>
      <c r="E233" s="57">
        <v>67.71928704039999</v>
      </c>
      <c r="F233" s="58">
        <v>142.30536925493789</v>
      </c>
      <c r="G233" s="57">
        <v>-3.9168761097</v>
      </c>
      <c r="H233" s="57">
        <v>5.1687774937000004</v>
      </c>
      <c r="I233" s="57">
        <v>0.15918302539999996</v>
      </c>
      <c r="J233" s="59">
        <v>4.0745458602999998</v>
      </c>
      <c r="K233" s="48"/>
      <c r="L233" s="185">
        <f t="shared" ref="L233" si="468">AVERAGE(D233:D235)</f>
        <v>85.080072979433325</v>
      </c>
      <c r="M233" s="190">
        <f t="shared" ref="M233" si="469">AVERAGE(G233:G235)</f>
        <v>-8.6094700451333335</v>
      </c>
      <c r="N233" s="190">
        <f t="shared" ref="N233" si="470">AVERAGE(H233:H235)</f>
        <v>7.6015360630000002</v>
      </c>
      <c r="O233" s="190">
        <f t="shared" ref="O233" si="471">AVERAGE(I233:I235)</f>
        <v>1.5449732144666664</v>
      </c>
      <c r="P233" s="191">
        <f t="shared" ref="P233" si="472">AVERAGE(J233:J235)</f>
        <v>4.2783691088666664</v>
      </c>
    </row>
    <row r="234" spans="1:16" ht="15.75" customHeight="1">
      <c r="A234" s="201"/>
      <c r="B234" s="180"/>
      <c r="C234" s="38">
        <v>2</v>
      </c>
      <c r="D234" s="57">
        <v>81.8034691326</v>
      </c>
      <c r="E234" s="57">
        <v>67.074500229600005</v>
      </c>
      <c r="F234" s="58">
        <v>141.04312522153788</v>
      </c>
      <c r="G234" s="57">
        <v>-7.6849158750999997</v>
      </c>
      <c r="H234" s="57">
        <v>9.2231632380999997</v>
      </c>
      <c r="I234" s="57">
        <v>1.4711513518999997</v>
      </c>
      <c r="J234" s="59">
        <v>0.6718525887000002</v>
      </c>
      <c r="K234" s="48"/>
      <c r="L234" s="185"/>
      <c r="M234" s="190"/>
      <c r="N234" s="190"/>
      <c r="O234" s="190"/>
      <c r="P234" s="191"/>
    </row>
    <row r="235" spans="1:16" ht="15.75" customHeight="1">
      <c r="A235" s="201"/>
      <c r="B235" s="180"/>
      <c r="C235" s="38">
        <v>2</v>
      </c>
      <c r="D235" s="57">
        <v>87.679995777100004</v>
      </c>
      <c r="E235" s="57">
        <v>72.602580372600002</v>
      </c>
      <c r="F235" s="58">
        <v>152.96537369993791</v>
      </c>
      <c r="G235" s="57">
        <v>-14.2266181506</v>
      </c>
      <c r="H235" s="57">
        <v>8.4126674572000013</v>
      </c>
      <c r="I235" s="57">
        <v>3.0045852660999994</v>
      </c>
      <c r="J235" s="59">
        <v>8.0887088776000002</v>
      </c>
      <c r="K235" s="48"/>
      <c r="L235" s="185"/>
      <c r="M235" s="190"/>
      <c r="N235" s="190"/>
      <c r="O235" s="190"/>
      <c r="P235" s="191"/>
    </row>
    <row r="236" spans="1:16" ht="15.75" customHeight="1">
      <c r="A236" s="201"/>
      <c r="B236" s="180"/>
      <c r="C236" s="33">
        <v>3</v>
      </c>
      <c r="D236" s="60">
        <v>83.602571908200005</v>
      </c>
      <c r="E236" s="60">
        <v>67.728895792200007</v>
      </c>
      <c r="F236" s="61">
        <v>152.61782283153792</v>
      </c>
      <c r="G236" s="60">
        <v>-5.3540936223999998</v>
      </c>
      <c r="H236" s="60">
        <v>0.78337307129999978</v>
      </c>
      <c r="I236" s="60">
        <v>-3.7084503174000001</v>
      </c>
      <c r="J236" s="62">
        <v>-0.75162887569999981</v>
      </c>
      <c r="K236" s="48"/>
      <c r="L236" s="185">
        <f t="shared" ref="L236" si="473">AVERAGE(D236:D238)</f>
        <v>88.981556200499995</v>
      </c>
      <c r="M236" s="190">
        <f t="shared" ref="M236" si="474">AVERAGE(G236:G238)</f>
        <v>-3.853594413566666</v>
      </c>
      <c r="N236" s="190">
        <f t="shared" ref="N236" si="475">AVERAGE(H236:H238)</f>
        <v>1.4653177134666666</v>
      </c>
      <c r="O236" s="190">
        <f t="shared" ref="O236" si="476">AVERAGE(I236:I238)</f>
        <v>-0.51115004220000004</v>
      </c>
      <c r="P236" s="191">
        <f t="shared" ref="P236" si="477">AVERAGE(J236:J238)</f>
        <v>2.7561471462333333</v>
      </c>
    </row>
    <row r="237" spans="1:16" ht="15.75" customHeight="1">
      <c r="A237" s="201"/>
      <c r="B237" s="180"/>
      <c r="C237" s="33">
        <v>3</v>
      </c>
      <c r="D237" s="60">
        <v>87.469418647799998</v>
      </c>
      <c r="E237" s="60">
        <v>65.559366091000001</v>
      </c>
      <c r="F237" s="61">
        <v>147.21884331353789</v>
      </c>
      <c r="G237" s="60">
        <v>-9.6859271073999995</v>
      </c>
      <c r="H237" s="60">
        <v>6.6027088959000002</v>
      </c>
      <c r="I237" s="60">
        <v>-4.5078706740999994</v>
      </c>
      <c r="J237" s="62">
        <v>9.6683740600000068E-2</v>
      </c>
      <c r="K237" s="48"/>
      <c r="L237" s="185"/>
      <c r="M237" s="190"/>
      <c r="N237" s="190"/>
      <c r="O237" s="190"/>
      <c r="P237" s="191"/>
    </row>
    <row r="238" spans="1:16" ht="15.75" customHeight="1">
      <c r="A238" s="201"/>
      <c r="B238" s="180"/>
      <c r="C238" s="33">
        <v>3</v>
      </c>
      <c r="D238" s="60">
        <v>95.872678045499995</v>
      </c>
      <c r="E238" s="60">
        <v>76.108949529399993</v>
      </c>
      <c r="F238" s="61">
        <v>145.22699291833794</v>
      </c>
      <c r="G238" s="60">
        <v>3.4792374891</v>
      </c>
      <c r="H238" s="60">
        <v>-2.9901288268000004</v>
      </c>
      <c r="I238" s="60">
        <v>6.6828708648999999</v>
      </c>
      <c r="J238" s="62">
        <v>8.9233865738000002</v>
      </c>
      <c r="K238" s="48"/>
      <c r="L238" s="185"/>
      <c r="M238" s="190"/>
      <c r="N238" s="190"/>
      <c r="O238" s="190"/>
      <c r="P238" s="191"/>
    </row>
    <row r="239" spans="1:16" ht="15.75" customHeight="1">
      <c r="A239" s="201"/>
      <c r="B239" s="180"/>
      <c r="C239" s="38">
        <v>4</v>
      </c>
      <c r="D239" s="57">
        <v>90.116226468600004</v>
      </c>
      <c r="E239" s="57">
        <v>70.7735758667</v>
      </c>
      <c r="F239" s="58">
        <v>143.41363617653786</v>
      </c>
      <c r="G239" s="57">
        <v>-5.6631800601000002</v>
      </c>
      <c r="H239" s="57">
        <v>-2.5989700042999999</v>
      </c>
      <c r="I239" s="57">
        <v>5.7322397231999993</v>
      </c>
      <c r="J239" s="59">
        <v>6.0702171325999998</v>
      </c>
      <c r="K239" s="48"/>
      <c r="L239" s="185">
        <f t="shared" ref="L239" si="478">AVERAGE(D239:D241)</f>
        <v>88.947628946833333</v>
      </c>
      <c r="M239" s="190">
        <f t="shared" ref="M239" si="479">AVERAGE(G239:G241)</f>
        <v>-9.325198255466665</v>
      </c>
      <c r="N239" s="190">
        <f t="shared" ref="N239" si="480">AVERAGE(H239:H241)</f>
        <v>-0.38508820136666672</v>
      </c>
      <c r="O239" s="190">
        <f t="shared" ref="O239" si="481">AVERAGE(I239:I241)</f>
        <v>-0.4765823682333335</v>
      </c>
      <c r="P239" s="191">
        <f t="shared" ref="P239" si="482">AVERAGE(J239:J241)</f>
        <v>6.7417558034333327</v>
      </c>
    </row>
    <row r="240" spans="1:16" ht="15.75" customHeight="1">
      <c r="A240" s="201"/>
      <c r="B240" s="180"/>
      <c r="C240" s="38">
        <v>4</v>
      </c>
      <c r="D240" s="57">
        <v>87.423098115000002</v>
      </c>
      <c r="E240" s="57">
        <v>68.965926864799997</v>
      </c>
      <c r="F240" s="58">
        <v>137.28661511033789</v>
      </c>
      <c r="G240" s="57">
        <v>-12.377703394799999</v>
      </c>
      <c r="H240" s="57">
        <v>7.2446605490999998</v>
      </c>
      <c r="I240" s="57">
        <v>-5.8188443184</v>
      </c>
      <c r="J240" s="59">
        <v>6.9636650084999996</v>
      </c>
      <c r="K240" s="48"/>
      <c r="L240" s="185"/>
      <c r="M240" s="190"/>
      <c r="N240" s="190"/>
      <c r="O240" s="190"/>
      <c r="P240" s="191"/>
    </row>
    <row r="241" spans="1:16" ht="15.75" customHeight="1" thickBot="1">
      <c r="A241" s="202"/>
      <c r="B241" s="181"/>
      <c r="C241" s="39">
        <v>4</v>
      </c>
      <c r="D241" s="63">
        <v>89.303562256899994</v>
      </c>
      <c r="E241" s="63">
        <v>71.427551712600007</v>
      </c>
      <c r="F241" s="64">
        <v>145.46582775863794</v>
      </c>
      <c r="G241" s="63">
        <v>-9.9347113114999992</v>
      </c>
      <c r="H241" s="63">
        <v>-5.8009551489</v>
      </c>
      <c r="I241" s="63">
        <v>-1.3431425094999998</v>
      </c>
      <c r="J241" s="65">
        <v>7.1913852691999995</v>
      </c>
      <c r="K241" s="48"/>
      <c r="L241" s="189"/>
      <c r="M241" s="198"/>
      <c r="N241" s="198"/>
      <c r="O241" s="198"/>
      <c r="P241" s="199"/>
    </row>
    <row r="242" spans="1:16" ht="15.75" customHeight="1">
      <c r="A242" s="200" t="str">
        <f>'XY LENS AA'!B26</f>
        <v>#23</v>
      </c>
      <c r="B242" s="179" t="str">
        <f>'XY LENS AA'!C26</f>
        <v>VSY841XN9NGS</v>
      </c>
      <c r="C242" s="40">
        <v>1</v>
      </c>
      <c r="D242" s="51">
        <v>91.677858189999995</v>
      </c>
      <c r="E242" s="51">
        <v>81.202151169999993</v>
      </c>
      <c r="F242" s="52">
        <v>143.88796021523791</v>
      </c>
      <c r="G242" s="51">
        <v>-2.2466381485000002</v>
      </c>
      <c r="H242" s="51">
        <v>-2.6687702698000004</v>
      </c>
      <c r="I242" s="51">
        <v>-7.9716360568999995</v>
      </c>
      <c r="J242" s="53">
        <v>8.2887573242000006</v>
      </c>
      <c r="K242" s="48"/>
      <c r="L242" s="186">
        <f t="shared" ref="L242" si="483">AVERAGE(D242:D244)</f>
        <v>94.588433456666664</v>
      </c>
      <c r="M242" s="194">
        <f t="shared" ref="M242" si="484">AVERAGE(G242:G244)</f>
        <v>1.3482499708333335</v>
      </c>
      <c r="N242" s="194">
        <f t="shared" ref="N242" si="485">AVERAGE(H242:H244)</f>
        <v>2.7693689238666668</v>
      </c>
      <c r="O242" s="194">
        <f t="shared" ref="O242" si="486">AVERAGE(I242:I244)</f>
        <v>-4.020744880033333</v>
      </c>
      <c r="P242" s="195">
        <f t="shared" ref="P242" si="487">AVERAGE(J242:J244)</f>
        <v>1.6077434321333335</v>
      </c>
    </row>
    <row r="243" spans="1:16" ht="15.75" customHeight="1">
      <c r="A243" s="201"/>
      <c r="B243" s="180"/>
      <c r="C243" s="41">
        <v>1</v>
      </c>
      <c r="D243" s="54">
        <v>93.43669328</v>
      </c>
      <c r="E243" s="54">
        <v>96.073977900000003</v>
      </c>
      <c r="F243" s="55">
        <v>141.27683144633795</v>
      </c>
      <c r="G243" s="54">
        <v>2.3852397157</v>
      </c>
      <c r="H243" s="54">
        <v>1.8320354700000001</v>
      </c>
      <c r="I243" s="54">
        <v>-0.62259101869999967</v>
      </c>
      <c r="J243" s="56">
        <v>-2.5909435451</v>
      </c>
      <c r="K243" s="48"/>
      <c r="L243" s="185"/>
      <c r="M243" s="190"/>
      <c r="N243" s="190"/>
      <c r="O243" s="190"/>
      <c r="P243" s="191"/>
    </row>
    <row r="244" spans="1:16" ht="15.75" customHeight="1">
      <c r="A244" s="201"/>
      <c r="B244" s="180"/>
      <c r="C244" s="41">
        <v>1</v>
      </c>
      <c r="D244" s="54">
        <v>98.650748899999996</v>
      </c>
      <c r="E244" s="54">
        <v>90.017806320000005</v>
      </c>
      <c r="F244" s="55">
        <v>139.0875034674379</v>
      </c>
      <c r="G244" s="54">
        <v>3.9061483453000001</v>
      </c>
      <c r="H244" s="54">
        <v>9.1448415714000006</v>
      </c>
      <c r="I244" s="54">
        <v>-3.4680075645000001</v>
      </c>
      <c r="J244" s="56">
        <v>-0.87458348269999986</v>
      </c>
      <c r="K244" s="48"/>
      <c r="L244" s="185"/>
      <c r="M244" s="190"/>
      <c r="N244" s="190"/>
      <c r="O244" s="190"/>
      <c r="P244" s="191"/>
    </row>
    <row r="245" spans="1:16" ht="15.75" customHeight="1">
      <c r="A245" s="201"/>
      <c r="B245" s="180"/>
      <c r="C245" s="38">
        <v>2</v>
      </c>
      <c r="D245" s="57">
        <v>96.929472599999997</v>
      </c>
      <c r="E245" s="57">
        <v>90.742363310000002</v>
      </c>
      <c r="F245" s="58">
        <v>136.26824202833791</v>
      </c>
      <c r="G245" s="57">
        <v>-3.6727246415999999</v>
      </c>
      <c r="H245" s="57">
        <v>-15.2708930543</v>
      </c>
      <c r="I245" s="57">
        <v>-11.4448862076</v>
      </c>
      <c r="J245" s="59">
        <v>5.6764678955000001</v>
      </c>
      <c r="K245" s="48"/>
      <c r="L245" s="185">
        <f t="shared" ref="L245" si="488">AVERAGE(D245:D247)</f>
        <v>93.143453336666667</v>
      </c>
      <c r="M245" s="190">
        <f t="shared" ref="M245" si="489">AVERAGE(G245:G247)</f>
        <v>-5.5925355491666666</v>
      </c>
      <c r="N245" s="190">
        <f t="shared" ref="N245" si="490">AVERAGE(H245:H247)</f>
        <v>-7.8458457119333334</v>
      </c>
      <c r="O245" s="190">
        <f t="shared" ref="O245" si="491">AVERAGE(I245:I247)</f>
        <v>-4.7192130883666659</v>
      </c>
      <c r="P245" s="191">
        <f t="shared" ref="P245" si="492">AVERAGE(J245:J247)</f>
        <v>2.1473984718333332</v>
      </c>
    </row>
    <row r="246" spans="1:16" ht="15.75" customHeight="1">
      <c r="A246" s="201"/>
      <c r="B246" s="180"/>
      <c r="C246" s="38">
        <v>2</v>
      </c>
      <c r="D246" s="57">
        <v>89.129083969999996</v>
      </c>
      <c r="E246" s="57">
        <v>80.099342489999998</v>
      </c>
      <c r="F246" s="58">
        <v>135.77802884793789</v>
      </c>
      <c r="G246" s="57">
        <v>-5.3743909256000002</v>
      </c>
      <c r="H246" s="57">
        <v>-1.0565277804999997</v>
      </c>
      <c r="I246" s="57">
        <v>5.5436611200000208E-2</v>
      </c>
      <c r="J246" s="59">
        <v>1.3428716659999997</v>
      </c>
      <c r="K246" s="48"/>
      <c r="L246" s="185"/>
      <c r="M246" s="190"/>
      <c r="N246" s="190"/>
      <c r="O246" s="190"/>
      <c r="P246" s="191"/>
    </row>
    <row r="247" spans="1:16" ht="15.75" customHeight="1">
      <c r="A247" s="201"/>
      <c r="B247" s="180"/>
      <c r="C247" s="38">
        <v>2</v>
      </c>
      <c r="D247" s="57">
        <v>93.371803439999994</v>
      </c>
      <c r="E247" s="57">
        <v>87.683143529999995</v>
      </c>
      <c r="F247" s="58">
        <v>148.36172310573789</v>
      </c>
      <c r="G247" s="57">
        <v>-7.7304910803000002</v>
      </c>
      <c r="H247" s="57">
        <v>-7.2101163009999993</v>
      </c>
      <c r="I247" s="57">
        <v>-2.7681896686999998</v>
      </c>
      <c r="J247" s="59">
        <v>-0.57714414600000019</v>
      </c>
      <c r="K247" s="48"/>
      <c r="L247" s="185"/>
      <c r="M247" s="190"/>
      <c r="N247" s="190"/>
      <c r="O247" s="190"/>
      <c r="P247" s="191"/>
    </row>
    <row r="248" spans="1:16" ht="15.75" customHeight="1">
      <c r="A248" s="201"/>
      <c r="B248" s="180"/>
      <c r="C248" s="33">
        <v>3</v>
      </c>
      <c r="D248" s="60">
        <v>91.488357230000005</v>
      </c>
      <c r="E248" s="60">
        <v>86.988922450000004</v>
      </c>
      <c r="F248" s="61">
        <v>145.23041460333786</v>
      </c>
      <c r="G248" s="60">
        <v>3.8822117184999998</v>
      </c>
      <c r="H248" s="60">
        <v>-0.22063893780000043</v>
      </c>
      <c r="I248" s="60">
        <v>-3.6941037178</v>
      </c>
      <c r="J248" s="62">
        <v>-2.1993665695</v>
      </c>
      <c r="K248" s="48"/>
      <c r="L248" s="185">
        <f t="shared" ref="L248" si="493">AVERAGE(D248:D250)</f>
        <v>93.422537586666678</v>
      </c>
      <c r="M248" s="190">
        <f t="shared" ref="M248" si="494">AVERAGE(G248:G250)</f>
        <v>2.5331366414000001</v>
      </c>
      <c r="N248" s="190">
        <f t="shared" ref="N248" si="495">AVERAGE(H248:H250)</f>
        <v>-1.8208338442333334</v>
      </c>
      <c r="O248" s="190">
        <f t="shared" ref="O248" si="496">AVERAGE(I248:I250)</f>
        <v>-2.0395387014000002</v>
      </c>
      <c r="P248" s="191">
        <f t="shared" ref="P248" si="497">AVERAGE(J248:J250)</f>
        <v>0.87485082943333314</v>
      </c>
    </row>
    <row r="249" spans="1:16" ht="15.75" customHeight="1">
      <c r="A249" s="201"/>
      <c r="B249" s="180"/>
      <c r="C249" s="33">
        <v>3</v>
      </c>
      <c r="D249" s="60">
        <v>96.826012430000006</v>
      </c>
      <c r="E249" s="60">
        <v>86.874783930000007</v>
      </c>
      <c r="F249" s="61">
        <v>130.84131977313791</v>
      </c>
      <c r="G249" s="60">
        <v>3.4847229725000002</v>
      </c>
      <c r="H249" s="60">
        <v>-5.6470412157999998</v>
      </c>
      <c r="I249" s="60">
        <v>-0.7387876511</v>
      </c>
      <c r="J249" s="62">
        <v>-0.75184655189999994</v>
      </c>
      <c r="K249" s="48"/>
      <c r="L249" s="185"/>
      <c r="M249" s="190"/>
      <c r="N249" s="190"/>
      <c r="O249" s="190"/>
      <c r="P249" s="191"/>
    </row>
    <row r="250" spans="1:16" ht="15.75" customHeight="1">
      <c r="A250" s="201"/>
      <c r="B250" s="180"/>
      <c r="C250" s="33">
        <v>3</v>
      </c>
      <c r="D250" s="60">
        <v>91.953243099999995</v>
      </c>
      <c r="E250" s="60">
        <v>78.907882970000003</v>
      </c>
      <c r="F250" s="61">
        <v>136.01940204433788</v>
      </c>
      <c r="G250" s="60">
        <v>0.23247523319999999</v>
      </c>
      <c r="H250" s="60">
        <v>0.40517862090000012</v>
      </c>
      <c r="I250" s="60">
        <v>-1.6857247353</v>
      </c>
      <c r="J250" s="62">
        <v>5.5757656096999995</v>
      </c>
      <c r="K250" s="48"/>
      <c r="L250" s="185"/>
      <c r="M250" s="190"/>
      <c r="N250" s="190"/>
      <c r="O250" s="190"/>
      <c r="P250" s="191"/>
    </row>
    <row r="251" spans="1:16" ht="15.75" customHeight="1">
      <c r="A251" s="201"/>
      <c r="B251" s="180"/>
      <c r="C251" s="38">
        <v>4</v>
      </c>
      <c r="D251" s="57">
        <v>99.453103299999995</v>
      </c>
      <c r="E251" s="57">
        <v>88.511588169999996</v>
      </c>
      <c r="F251" s="58">
        <v>133.93667550893792</v>
      </c>
      <c r="G251" s="57">
        <v>-4.1178708683999998</v>
      </c>
      <c r="H251" s="57">
        <v>-6.5555472290000001</v>
      </c>
      <c r="I251" s="57">
        <v>1.1265697478999996</v>
      </c>
      <c r="J251" s="59">
        <v>7.6093578339000008</v>
      </c>
      <c r="K251" s="48"/>
      <c r="L251" s="185">
        <f t="shared" ref="L251" si="498">AVERAGE(D251:D253)</f>
        <v>96.004797376666659</v>
      </c>
      <c r="M251" s="190">
        <f t="shared" ref="M251" si="499">AVERAGE(G251:G253)</f>
        <v>-4.8238090213999998</v>
      </c>
      <c r="N251" s="190">
        <f t="shared" ref="N251" si="500">AVERAGE(H251:H253)</f>
        <v>-4.3333768322999999</v>
      </c>
      <c r="O251" s="190">
        <f t="shared" ref="O251" si="501">AVERAGE(I251:I253)</f>
        <v>-1.9975233276666671</v>
      </c>
      <c r="P251" s="191">
        <f t="shared" ref="P251" si="502">AVERAGE(J251:J253)</f>
        <v>3.8526178201000003</v>
      </c>
    </row>
    <row r="252" spans="1:16" ht="15.75" customHeight="1">
      <c r="A252" s="201"/>
      <c r="B252" s="180"/>
      <c r="C252" s="38">
        <v>4</v>
      </c>
      <c r="D252" s="57">
        <v>91.247346609999994</v>
      </c>
      <c r="E252" s="57">
        <v>82.904374509999997</v>
      </c>
      <c r="F252" s="58">
        <v>150.55552288463787</v>
      </c>
      <c r="G252" s="57">
        <v>-5.1085018433</v>
      </c>
      <c r="H252" s="57">
        <v>-1.9201360766000004</v>
      </c>
      <c r="I252" s="57">
        <v>-6.8832917809000005</v>
      </c>
      <c r="J252" s="59">
        <v>8.0125131606999993</v>
      </c>
      <c r="K252" s="48"/>
      <c r="L252" s="185"/>
      <c r="M252" s="190"/>
      <c r="N252" s="190"/>
      <c r="O252" s="190"/>
      <c r="P252" s="191"/>
    </row>
    <row r="253" spans="1:16" ht="15.75" customHeight="1" thickBot="1">
      <c r="A253" s="202"/>
      <c r="B253" s="181"/>
      <c r="C253" s="39">
        <v>4</v>
      </c>
      <c r="D253" s="63">
        <v>97.313942220000001</v>
      </c>
      <c r="E253" s="63">
        <v>85.516749039999993</v>
      </c>
      <c r="F253" s="64">
        <v>132.43270452753791</v>
      </c>
      <c r="G253" s="63">
        <v>-5.2450543525000004</v>
      </c>
      <c r="H253" s="63">
        <v>-4.5244471913000002</v>
      </c>
      <c r="I253" s="63">
        <v>-0.23584795000000014</v>
      </c>
      <c r="J253" s="65">
        <v>-4.0640175342999996</v>
      </c>
      <c r="K253" s="48"/>
      <c r="L253" s="187"/>
      <c r="M253" s="192"/>
      <c r="N253" s="192"/>
      <c r="O253" s="192"/>
      <c r="P253" s="193"/>
    </row>
    <row r="254" spans="1:16" ht="15.75" customHeight="1">
      <c r="A254" s="200" t="str">
        <f>'XY LENS AA'!B27</f>
        <v>#24</v>
      </c>
      <c r="B254" s="179" t="str">
        <f>'XY LENS AA'!C27</f>
        <v>VSY841XN9NHK</v>
      </c>
      <c r="C254" s="40">
        <v>1</v>
      </c>
      <c r="D254" s="51">
        <v>91.147642910200005</v>
      </c>
      <c r="E254" s="51">
        <v>81.653038982300004</v>
      </c>
      <c r="F254" s="52">
        <v>162.43988391843789</v>
      </c>
      <c r="G254" s="51">
        <v>-0.1843117235</v>
      </c>
      <c r="H254" s="51">
        <v>0.14808683919999988</v>
      </c>
      <c r="I254" s="51">
        <v>-2.1024594307000002</v>
      </c>
      <c r="J254" s="53">
        <v>0.98930573459999982</v>
      </c>
      <c r="K254" s="48"/>
      <c r="L254" s="188">
        <f t="shared" ref="L254" si="503">AVERAGE(D254:D256)</f>
        <v>93.946970480466675</v>
      </c>
      <c r="M254" s="196">
        <f t="shared" ref="M254" si="504">AVERAGE(G254:G256)</f>
        <v>-2.6717407455666664</v>
      </c>
      <c r="N254" s="196">
        <f t="shared" ref="N254" si="505">AVERAGE(H254:H256)</f>
        <v>-0.14325265349999997</v>
      </c>
      <c r="O254" s="196">
        <f t="shared" ref="O254" si="506">AVERAGE(I254:I256)</f>
        <v>-3.5457671483333333</v>
      </c>
      <c r="P254" s="197">
        <f t="shared" ref="P254" si="507">AVERAGE(J254:J256)</f>
        <v>2.6998239358333334</v>
      </c>
    </row>
    <row r="255" spans="1:16" ht="15.75" customHeight="1">
      <c r="A255" s="201"/>
      <c r="B255" s="180"/>
      <c r="C255" s="41">
        <v>1</v>
      </c>
      <c r="D255" s="54">
        <v>97.029580308899995</v>
      </c>
      <c r="E255" s="54">
        <v>86.169058570399997</v>
      </c>
      <c r="F255" s="55">
        <v>146.93027062293794</v>
      </c>
      <c r="G255" s="54">
        <v>-8.7314808382999995</v>
      </c>
      <c r="H255" s="54">
        <v>-0.83432589199999985</v>
      </c>
      <c r="I255" s="54">
        <v>-8.9273633957000005</v>
      </c>
      <c r="J255" s="56">
        <v>2.8970293999000001</v>
      </c>
      <c r="K255" s="48"/>
      <c r="L255" s="185"/>
      <c r="M255" s="190"/>
      <c r="N255" s="190"/>
      <c r="O255" s="190"/>
      <c r="P255" s="191"/>
    </row>
    <row r="256" spans="1:16" ht="15.75" customHeight="1">
      <c r="A256" s="201"/>
      <c r="B256" s="180"/>
      <c r="C256" s="41">
        <v>1</v>
      </c>
      <c r="D256" s="54">
        <v>93.663688222299996</v>
      </c>
      <c r="E256" s="54">
        <v>85.702487782600002</v>
      </c>
      <c r="F256" s="55">
        <v>137.7955850405379</v>
      </c>
      <c r="G256" s="54">
        <v>0.90057032510000001</v>
      </c>
      <c r="H256" s="54">
        <v>0.25648109230000005</v>
      </c>
      <c r="I256" s="54">
        <v>0.39252138139999992</v>
      </c>
      <c r="J256" s="56">
        <v>4.2131366730000002</v>
      </c>
      <c r="K256" s="48"/>
      <c r="L256" s="185"/>
      <c r="M256" s="190"/>
      <c r="N256" s="190"/>
      <c r="O256" s="190"/>
      <c r="P256" s="191"/>
    </row>
    <row r="257" spans="1:16" ht="15.75" customHeight="1">
      <c r="A257" s="201"/>
      <c r="B257" s="180"/>
      <c r="C257" s="38">
        <v>2</v>
      </c>
      <c r="D257" s="57">
        <v>95.7770056767</v>
      </c>
      <c r="E257" s="57">
        <v>87.574576527299996</v>
      </c>
      <c r="F257" s="58">
        <v>146.69712913103791</v>
      </c>
      <c r="G257" s="57">
        <v>5.2905432180999998</v>
      </c>
      <c r="H257" s="57">
        <v>16.9583026468</v>
      </c>
      <c r="I257" s="57">
        <v>-8.8014793396000002</v>
      </c>
      <c r="J257" s="59">
        <v>1.4604301453000001</v>
      </c>
      <c r="K257" s="48"/>
      <c r="L257" s="185">
        <f t="shared" ref="L257" si="508">AVERAGE(D257:D259)</f>
        <v>92.653657949033345</v>
      </c>
      <c r="M257" s="190">
        <f t="shared" ref="M257" si="509">AVERAGE(G257:G259)</f>
        <v>2.6822514147000001</v>
      </c>
      <c r="N257" s="190">
        <f t="shared" ref="N257" si="510">AVERAGE(H257:H259)</f>
        <v>4.1404469476333334</v>
      </c>
      <c r="O257" s="190">
        <f t="shared" ref="O257" si="511">AVERAGE(I257:I259)</f>
        <v>-5.0759467283666666</v>
      </c>
      <c r="P257" s="191">
        <f t="shared" ref="P257" si="512">AVERAGE(J257:J259)</f>
        <v>-3.4485639730666668</v>
      </c>
    </row>
    <row r="258" spans="1:16" ht="15.75" customHeight="1">
      <c r="A258" s="201"/>
      <c r="B258" s="180"/>
      <c r="C258" s="38">
        <v>2</v>
      </c>
      <c r="D258" s="57">
        <v>91.189510319600004</v>
      </c>
      <c r="E258" s="57">
        <v>82.756449049400004</v>
      </c>
      <c r="F258" s="58">
        <v>144.54244670233788</v>
      </c>
      <c r="G258" s="57">
        <v>2.8746430357000001</v>
      </c>
      <c r="H258" s="57">
        <v>-3.0231762876000001</v>
      </c>
      <c r="I258" s="57">
        <v>-8.3550612926000003</v>
      </c>
      <c r="J258" s="59">
        <v>-5.8174629211000006</v>
      </c>
      <c r="K258" s="48"/>
      <c r="L258" s="185"/>
      <c r="M258" s="190"/>
      <c r="N258" s="190"/>
      <c r="O258" s="190"/>
      <c r="P258" s="191"/>
    </row>
    <row r="259" spans="1:16" ht="15.75" customHeight="1">
      <c r="A259" s="201"/>
      <c r="B259" s="180"/>
      <c r="C259" s="38">
        <v>2</v>
      </c>
      <c r="D259" s="57">
        <v>90.994457850800003</v>
      </c>
      <c r="E259" s="57">
        <v>80.643582767699996</v>
      </c>
      <c r="F259" s="58">
        <v>157.85711824843787</v>
      </c>
      <c r="G259" s="57">
        <v>-0.11843200969999999</v>
      </c>
      <c r="H259" s="57">
        <v>-1.5137855162999996</v>
      </c>
      <c r="I259" s="57">
        <v>1.9287004470999998</v>
      </c>
      <c r="J259" s="59">
        <v>-5.9886591433999996</v>
      </c>
      <c r="K259" s="48"/>
      <c r="L259" s="185"/>
      <c r="M259" s="190"/>
      <c r="N259" s="190"/>
      <c r="O259" s="190"/>
      <c r="P259" s="191"/>
    </row>
    <row r="260" spans="1:16" ht="15.75" customHeight="1">
      <c r="A260" s="201"/>
      <c r="B260" s="180"/>
      <c r="C260" s="33">
        <v>3</v>
      </c>
      <c r="D260" s="60">
        <v>95.188927236699996</v>
      </c>
      <c r="E260" s="60">
        <v>87.387238600800003</v>
      </c>
      <c r="F260" s="61">
        <v>152.39222471813792</v>
      </c>
      <c r="G260" s="60">
        <v>4.0573808981999999</v>
      </c>
      <c r="H260" s="60">
        <v>1.4203052945999999</v>
      </c>
      <c r="I260" s="60">
        <v>-2.6077404022000001</v>
      </c>
      <c r="J260" s="62">
        <v>-0.97196769710000019</v>
      </c>
      <c r="K260" s="48"/>
      <c r="L260" s="185">
        <f t="shared" ref="L260" si="513">AVERAGE(D260:D262)</f>
        <v>96.544998865600007</v>
      </c>
      <c r="M260" s="190">
        <f t="shared" ref="M260" si="514">AVERAGE(G260:G262)</f>
        <v>5.1750284253333332</v>
      </c>
      <c r="N260" s="190">
        <f t="shared" ref="N260" si="515">AVERAGE(H260:H262)</f>
        <v>-5.3925178757333327</v>
      </c>
      <c r="O260" s="190">
        <f t="shared" ref="O260" si="516">AVERAGE(I260:I262)</f>
        <v>-2.5887212355666667</v>
      </c>
      <c r="P260" s="191">
        <f t="shared" ref="P260" si="517">AVERAGE(J260:J262)</f>
        <v>-1.3150505423333334</v>
      </c>
    </row>
    <row r="261" spans="1:16" ht="15.75" customHeight="1">
      <c r="A261" s="201"/>
      <c r="B261" s="180"/>
      <c r="C261" s="33">
        <v>3</v>
      </c>
      <c r="D261" s="60">
        <v>98.680141900699994</v>
      </c>
      <c r="E261" s="60">
        <v>90.081243950000001</v>
      </c>
      <c r="F261" s="61">
        <v>136.5299330255379</v>
      </c>
      <c r="G261" s="60">
        <v>3.9239092288999999</v>
      </c>
      <c r="H261" s="60">
        <v>-8.3390385404000007</v>
      </c>
      <c r="I261" s="60">
        <v>-0.41563987730000029</v>
      </c>
      <c r="J261" s="62">
        <v>-0.69533443449999988</v>
      </c>
      <c r="K261" s="48"/>
      <c r="L261" s="185"/>
      <c r="M261" s="190"/>
      <c r="N261" s="190"/>
      <c r="O261" s="190"/>
      <c r="P261" s="191"/>
    </row>
    <row r="262" spans="1:16" ht="15.75" customHeight="1">
      <c r="A262" s="201"/>
      <c r="B262" s="180"/>
      <c r="C262" s="33">
        <v>3</v>
      </c>
      <c r="D262" s="60">
        <v>95.765927459400004</v>
      </c>
      <c r="E262" s="60">
        <v>87.656112848000006</v>
      </c>
      <c r="F262" s="61">
        <v>150.83043259893788</v>
      </c>
      <c r="G262" s="60">
        <v>7.5437951489000001</v>
      </c>
      <c r="H262" s="60">
        <v>-9.2588203813999996</v>
      </c>
      <c r="I262" s="60">
        <v>-4.7427834272</v>
      </c>
      <c r="J262" s="62">
        <v>-2.2778494953999999</v>
      </c>
      <c r="K262" s="48"/>
      <c r="L262" s="185"/>
      <c r="M262" s="190"/>
      <c r="N262" s="190"/>
      <c r="O262" s="190"/>
      <c r="P262" s="191"/>
    </row>
    <row r="263" spans="1:16" ht="15.75" customHeight="1">
      <c r="A263" s="201"/>
      <c r="B263" s="180"/>
      <c r="C263" s="38">
        <v>4</v>
      </c>
      <c r="D263" s="57">
        <v>90.281140262999998</v>
      </c>
      <c r="E263" s="57">
        <v>82.996727531000005</v>
      </c>
      <c r="F263" s="58">
        <v>146.6357870778379</v>
      </c>
      <c r="G263" s="57">
        <v>-2.5926670264</v>
      </c>
      <c r="H263" s="57">
        <v>-10.4887963617</v>
      </c>
      <c r="I263" s="57">
        <v>0.47565937039999984</v>
      </c>
      <c r="J263" s="59">
        <v>-3.2565204501</v>
      </c>
      <c r="K263" s="48"/>
      <c r="L263" s="185">
        <f t="shared" ref="L263" si="518">AVERAGE(D263:D265)</f>
        <v>93.11922612073333</v>
      </c>
      <c r="M263" s="190">
        <f t="shared" ref="M263" si="519">AVERAGE(G263:G265)</f>
        <v>-1.1524466771666668</v>
      </c>
      <c r="N263" s="190">
        <f t="shared" ref="N263" si="520">AVERAGE(H263:H265)</f>
        <v>-3.1580136044333336</v>
      </c>
      <c r="O263" s="190">
        <f t="shared" ref="O263" si="521">AVERAGE(I263:I265)</f>
        <v>7.562383013333325E-2</v>
      </c>
      <c r="P263" s="191">
        <f t="shared" ref="P263" si="522">AVERAGE(J263:J265)</f>
        <v>0.24198065200000007</v>
      </c>
    </row>
    <row r="264" spans="1:16" ht="15.75" customHeight="1">
      <c r="A264" s="201"/>
      <c r="B264" s="180"/>
      <c r="C264" s="38">
        <v>4</v>
      </c>
      <c r="D264" s="57">
        <v>96.051101603000006</v>
      </c>
      <c r="E264" s="57">
        <v>90.465532231500006</v>
      </c>
      <c r="F264" s="58">
        <v>132.76708425563788</v>
      </c>
      <c r="G264" s="57">
        <v>-2.5271585696000001</v>
      </c>
      <c r="H264" s="57">
        <v>-1.9901808795999996</v>
      </c>
      <c r="I264" s="57">
        <v>4.0505208969000002</v>
      </c>
      <c r="J264" s="59">
        <v>0.10595417019999998</v>
      </c>
      <c r="K264" s="48"/>
      <c r="L264" s="185"/>
      <c r="M264" s="190"/>
      <c r="N264" s="190"/>
      <c r="O264" s="190"/>
      <c r="P264" s="191"/>
    </row>
    <row r="265" spans="1:16" ht="15.75" customHeight="1" thickBot="1">
      <c r="A265" s="202"/>
      <c r="B265" s="181"/>
      <c r="C265" s="39">
        <v>4</v>
      </c>
      <c r="D265" s="63">
        <v>93.025436496200001</v>
      </c>
      <c r="E265" s="63">
        <v>77.711656499100002</v>
      </c>
      <c r="F265" s="64">
        <v>158.44992462943787</v>
      </c>
      <c r="G265" s="63">
        <v>1.6624855645000001</v>
      </c>
      <c r="H265" s="63">
        <v>3.0049364280000002</v>
      </c>
      <c r="I265" s="63">
        <v>-4.2993087769000002</v>
      </c>
      <c r="J265" s="65">
        <v>3.8765082359000003</v>
      </c>
      <c r="K265" s="48"/>
      <c r="L265" s="187"/>
      <c r="M265" s="192"/>
      <c r="N265" s="192"/>
      <c r="O265" s="192"/>
      <c r="P265" s="193"/>
    </row>
    <row r="266" spans="1:16" ht="15" customHeight="1">
      <c r="A266" s="200" t="str">
        <f>'XY LENS AA'!B28</f>
        <v>#28</v>
      </c>
      <c r="B266" s="179" t="str">
        <f>'XY LENS AA'!C28</f>
        <v>VSY841XN9NCN</v>
      </c>
      <c r="C266" s="40">
        <v>1</v>
      </c>
      <c r="D266" s="51">
        <v>88.8445790711</v>
      </c>
      <c r="E266" s="51">
        <v>83.101421175499993</v>
      </c>
      <c r="F266" s="52">
        <v>147.13603244373792</v>
      </c>
      <c r="G266" s="51">
        <v>-5.5299496906999996</v>
      </c>
      <c r="H266" s="51">
        <v>-2.8205030370999999</v>
      </c>
      <c r="I266" s="51">
        <v>0.36804723739999989</v>
      </c>
      <c r="J266" s="53">
        <v>2.1354327201999999</v>
      </c>
      <c r="K266" s="48"/>
      <c r="L266" s="188">
        <f t="shared" ref="L266" si="523">AVERAGE(D266:D268)</f>
        <v>92.223963085299999</v>
      </c>
      <c r="M266" s="196">
        <f t="shared" ref="M266" si="524">AVERAGE(G266:G268)</f>
        <v>-1.2176477769</v>
      </c>
      <c r="N266" s="196">
        <f t="shared" ref="N266" si="525">AVERAGE(H266:H268)</f>
        <v>-3.5530001667333337</v>
      </c>
      <c r="O266" s="196">
        <f t="shared" ref="O266" si="526">AVERAGE(I266:I268)</f>
        <v>2.1831277211333338</v>
      </c>
      <c r="P266" s="197">
        <f t="shared" ref="P266" si="527">AVERAGE(J266:J268)</f>
        <v>0.19082466759999997</v>
      </c>
    </row>
    <row r="267" spans="1:16" ht="15" customHeight="1">
      <c r="A267" s="201"/>
      <c r="B267" s="180"/>
      <c r="C267" s="41">
        <v>1</v>
      </c>
      <c r="D267" s="54">
        <v>90.459320672999993</v>
      </c>
      <c r="E267" s="54">
        <v>82.626565791700003</v>
      </c>
      <c r="F267" s="55">
        <v>152.73540453923795</v>
      </c>
      <c r="G267" s="54">
        <v>2.7263483605999999</v>
      </c>
      <c r="H267" s="54">
        <v>-1.9989717925999999</v>
      </c>
      <c r="I267" s="54">
        <v>8.4412384032999999</v>
      </c>
      <c r="J267" s="56">
        <v>1.9209461212000001</v>
      </c>
      <c r="K267" s="48"/>
      <c r="L267" s="185"/>
      <c r="M267" s="190"/>
      <c r="N267" s="190"/>
      <c r="O267" s="190"/>
      <c r="P267" s="191"/>
    </row>
    <row r="268" spans="1:16" ht="15" customHeight="1">
      <c r="A268" s="201"/>
      <c r="B268" s="180"/>
      <c r="C268" s="41">
        <v>1</v>
      </c>
      <c r="D268" s="54">
        <v>97.367989511800005</v>
      </c>
      <c r="E268" s="54">
        <v>81.020892806800006</v>
      </c>
      <c r="F268" s="55">
        <v>151.69272284293788</v>
      </c>
      <c r="G268" s="54">
        <v>-0.84934200059999998</v>
      </c>
      <c r="H268" s="54">
        <v>-5.8395256705000005</v>
      </c>
      <c r="I268" s="54">
        <v>-2.2599024772999998</v>
      </c>
      <c r="J268" s="56">
        <v>-3.4839048386</v>
      </c>
      <c r="K268" s="48"/>
      <c r="L268" s="185"/>
      <c r="M268" s="190"/>
      <c r="N268" s="190"/>
      <c r="O268" s="190"/>
      <c r="P268" s="191"/>
    </row>
    <row r="269" spans="1:16" ht="15" customHeight="1">
      <c r="A269" s="201"/>
      <c r="B269" s="180"/>
      <c r="C269" s="38">
        <v>2</v>
      </c>
      <c r="D269" s="57">
        <v>85.562474082899996</v>
      </c>
      <c r="E269" s="57">
        <v>67.868268412500001</v>
      </c>
      <c r="F269" s="58">
        <v>143.65638252373793</v>
      </c>
      <c r="G269" s="57">
        <v>1.388533837</v>
      </c>
      <c r="H269" s="57">
        <v>6.3074558730000003</v>
      </c>
      <c r="I269" s="57">
        <v>6.4220352199999997</v>
      </c>
      <c r="J269" s="59">
        <v>-4.6443796160000002</v>
      </c>
      <c r="K269" s="48"/>
      <c r="L269" s="185">
        <f t="shared" ref="L269" si="528">AVERAGE(D269:D271)</f>
        <v>84.04670087689999</v>
      </c>
      <c r="M269" s="190">
        <f t="shared" ref="M269" si="529">AVERAGE(G269:G271)</f>
        <v>-1.2933166931</v>
      </c>
      <c r="N269" s="190">
        <f t="shared" ref="N269" si="530">AVERAGE(H269:H271)</f>
        <v>1.2533162999333334</v>
      </c>
      <c r="O269" s="190">
        <f t="shared" ref="O269" si="531">AVERAGE(I269:I271)</f>
        <v>6.7169170399999993</v>
      </c>
      <c r="P269" s="191">
        <f t="shared" ref="P269" si="532">AVERAGE(J269:J271)</f>
        <v>-0.93044153833333343</v>
      </c>
    </row>
    <row r="270" spans="1:16" ht="15" customHeight="1">
      <c r="A270" s="201"/>
      <c r="B270" s="180"/>
      <c r="C270" s="38">
        <v>2</v>
      </c>
      <c r="D270" s="57">
        <v>78.533305009100005</v>
      </c>
      <c r="E270" s="57">
        <v>62.792339566999999</v>
      </c>
      <c r="F270" s="58">
        <v>155.82151589513791</v>
      </c>
      <c r="G270" s="57">
        <v>-4.0802022558999997</v>
      </c>
      <c r="H270" s="57">
        <v>1.3843116305000001</v>
      </c>
      <c r="I270" s="57">
        <v>6.2602672599999991</v>
      </c>
      <c r="J270" s="59">
        <v>4.247480393</v>
      </c>
      <c r="K270" s="48"/>
      <c r="L270" s="185"/>
      <c r="M270" s="190"/>
      <c r="N270" s="190"/>
      <c r="O270" s="190"/>
      <c r="P270" s="191"/>
    </row>
    <row r="271" spans="1:16" ht="15" customHeight="1">
      <c r="A271" s="201"/>
      <c r="B271" s="180"/>
      <c r="C271" s="38">
        <v>2</v>
      </c>
      <c r="D271" s="57">
        <v>88.044323538699999</v>
      </c>
      <c r="E271" s="57">
        <v>72.087361791000006</v>
      </c>
      <c r="F271" s="58">
        <v>142.17705174523792</v>
      </c>
      <c r="G271" s="57">
        <v>-1.1882816603999999</v>
      </c>
      <c r="H271" s="57">
        <v>-3.9318186037</v>
      </c>
      <c r="I271" s="57">
        <v>7.4684486400000001</v>
      </c>
      <c r="J271" s="59">
        <v>-2.394425392</v>
      </c>
      <c r="K271" s="48"/>
      <c r="L271" s="185"/>
      <c r="M271" s="190"/>
      <c r="N271" s="190"/>
      <c r="O271" s="190"/>
      <c r="P271" s="191"/>
    </row>
    <row r="272" spans="1:16" ht="15" customHeight="1">
      <c r="A272" s="201"/>
      <c r="B272" s="180"/>
      <c r="C272" s="33">
        <v>3</v>
      </c>
      <c r="D272" s="60">
        <v>91.742127592700001</v>
      </c>
      <c r="E272" s="60">
        <v>82.226323776699999</v>
      </c>
      <c r="F272" s="61">
        <v>145.59945346643792</v>
      </c>
      <c r="G272" s="60">
        <v>6.8213596956</v>
      </c>
      <c r="H272" s="60">
        <v>-2.9987101799999998</v>
      </c>
      <c r="I272" s="60">
        <v>-0.44251537320000001</v>
      </c>
      <c r="J272" s="62">
        <v>2.3225736617999999</v>
      </c>
      <c r="K272" s="48"/>
      <c r="L272" s="185">
        <f t="shared" ref="L272" si="533">AVERAGE(D272:D274)</f>
        <v>90.806750710700001</v>
      </c>
      <c r="M272" s="190">
        <f t="shared" ref="M272" si="534">AVERAGE(G272:G274)</f>
        <v>6.1536938401999999</v>
      </c>
      <c r="N272" s="190">
        <f t="shared" ref="N272" si="535">AVERAGE(H272:H274)</f>
        <v>0.69683625533333338</v>
      </c>
      <c r="O272" s="190">
        <f t="shared" ref="O272" si="536">AVERAGE(I272:I274)</f>
        <v>-2.4038448333666667</v>
      </c>
      <c r="P272" s="191">
        <f t="shared" ref="P272" si="537">AVERAGE(J272:J274)</f>
        <v>-6.121020793933333</v>
      </c>
    </row>
    <row r="273" spans="1:16" ht="15" customHeight="1">
      <c r="A273" s="201"/>
      <c r="B273" s="180"/>
      <c r="C273" s="33">
        <v>3</v>
      </c>
      <c r="D273" s="60">
        <v>87.087811652499994</v>
      </c>
      <c r="E273" s="60">
        <v>76.329828553799999</v>
      </c>
      <c r="F273" s="61">
        <v>137.39227149003796</v>
      </c>
      <c r="G273" s="60">
        <v>6.6862008359000002</v>
      </c>
      <c r="H273" s="60">
        <v>1.6477437007</v>
      </c>
      <c r="I273" s="60">
        <v>-4.9601545333999999</v>
      </c>
      <c r="J273" s="62">
        <v>-10.181036949199999</v>
      </c>
      <c r="K273" s="48"/>
      <c r="L273" s="185"/>
      <c r="M273" s="190"/>
      <c r="N273" s="190"/>
      <c r="O273" s="190"/>
      <c r="P273" s="191"/>
    </row>
    <row r="274" spans="1:16" ht="15" customHeight="1">
      <c r="A274" s="201"/>
      <c r="B274" s="180"/>
      <c r="C274" s="33">
        <v>3</v>
      </c>
      <c r="D274" s="60">
        <v>93.590312886899994</v>
      </c>
      <c r="E274" s="60">
        <v>81.071524286699997</v>
      </c>
      <c r="F274" s="61">
        <v>139.07454121503793</v>
      </c>
      <c r="G274" s="60">
        <v>4.9535209891000003</v>
      </c>
      <c r="H274" s="60">
        <v>3.4414752452999999</v>
      </c>
      <c r="I274" s="60">
        <v>-1.8088645935000001</v>
      </c>
      <c r="J274" s="62">
        <v>-10.5045990944</v>
      </c>
      <c r="K274" s="48"/>
      <c r="L274" s="185"/>
      <c r="M274" s="190"/>
      <c r="N274" s="190"/>
      <c r="O274" s="190"/>
      <c r="P274" s="191"/>
    </row>
    <row r="275" spans="1:16" ht="15" customHeight="1">
      <c r="A275" s="201"/>
      <c r="B275" s="180"/>
      <c r="C275" s="38">
        <v>4</v>
      </c>
      <c r="D275" s="57">
        <v>97.442359581900007</v>
      </c>
      <c r="E275" s="57">
        <v>87.548410986999997</v>
      </c>
      <c r="F275" s="58">
        <v>144.72297642883791</v>
      </c>
      <c r="G275" s="57">
        <v>-10.8443824195</v>
      </c>
      <c r="H275" s="57">
        <v>0.54567819099999992</v>
      </c>
      <c r="I275" s="57">
        <v>-5.9518111794999999</v>
      </c>
      <c r="J275" s="59">
        <v>-12.0735702515</v>
      </c>
      <c r="K275" s="48"/>
      <c r="L275" s="185">
        <f t="shared" ref="L275" si="538">AVERAGE(D275:D277)</f>
        <v>95.629948578933337</v>
      </c>
      <c r="M275" s="190">
        <f t="shared" ref="M275" si="539">AVERAGE(G275:G277)</f>
        <v>-3.3198388040333335</v>
      </c>
      <c r="N275" s="190">
        <f t="shared" ref="N275" si="540">AVERAGE(H275:H277)</f>
        <v>0.67505940763333327</v>
      </c>
      <c r="O275" s="190">
        <f t="shared" ref="O275" si="541">AVERAGE(I275:I277)</f>
        <v>-3.3317716469333334</v>
      </c>
      <c r="P275" s="191">
        <f t="shared" ref="P275" si="542">AVERAGE(J275:J277)</f>
        <v>-5.4836750428000007</v>
      </c>
    </row>
    <row r="276" spans="1:16" ht="15" customHeight="1">
      <c r="A276" s="201"/>
      <c r="B276" s="180"/>
      <c r="C276" s="38">
        <v>4</v>
      </c>
      <c r="D276" s="57">
        <v>96.579572614200003</v>
      </c>
      <c r="E276" s="57">
        <v>84.040520398200002</v>
      </c>
      <c r="F276" s="58">
        <v>138.28914057503789</v>
      </c>
      <c r="G276" s="57">
        <v>-2.7123910069999999</v>
      </c>
      <c r="H276" s="57">
        <v>-3.4984462977000002</v>
      </c>
      <c r="I276" s="57">
        <v>-0.86950778960000008</v>
      </c>
      <c r="J276" s="59">
        <v>-0.5013399124000002</v>
      </c>
      <c r="K276" s="48"/>
      <c r="L276" s="185"/>
      <c r="M276" s="190"/>
      <c r="N276" s="190"/>
      <c r="O276" s="190"/>
      <c r="P276" s="191"/>
    </row>
    <row r="277" spans="1:16" ht="15.75" customHeight="1" thickBot="1">
      <c r="A277" s="202"/>
      <c r="B277" s="181"/>
      <c r="C277" s="39">
        <v>4</v>
      </c>
      <c r="D277" s="63">
        <v>92.867913540700002</v>
      </c>
      <c r="E277" s="63">
        <v>82.617803963599997</v>
      </c>
      <c r="F277" s="64">
        <v>147.22148580073792</v>
      </c>
      <c r="G277" s="63">
        <v>3.5972570143999998</v>
      </c>
      <c r="H277" s="63">
        <v>4.9779463295999999</v>
      </c>
      <c r="I277" s="63">
        <v>-3.1739959717000001</v>
      </c>
      <c r="J277" s="65">
        <v>-3.8761149645000001</v>
      </c>
      <c r="K277" s="48"/>
      <c r="L277" s="187"/>
      <c r="M277" s="192"/>
      <c r="N277" s="192"/>
      <c r="O277" s="192"/>
      <c r="P277" s="193"/>
    </row>
    <row r="278" spans="1:16" ht="15" customHeight="1">
      <c r="A278" s="200" t="str">
        <f>'XY LENS AA'!B29</f>
        <v>#29</v>
      </c>
      <c r="B278" s="179" t="str">
        <f>'XY LENS AA'!C29</f>
        <v>VSY832XN9P15</v>
      </c>
      <c r="C278" s="40">
        <v>1</v>
      </c>
      <c r="D278" s="51">
        <v>94.746431120300002</v>
      </c>
      <c r="E278" s="51">
        <v>77.123183725299995</v>
      </c>
      <c r="F278" s="52">
        <v>143.79854886313785</v>
      </c>
      <c r="G278" s="51">
        <v>5.6255330102999999</v>
      </c>
      <c r="H278" s="51">
        <v>0.66061105379999985</v>
      </c>
      <c r="I278" s="51">
        <v>-4.1857287884000005</v>
      </c>
      <c r="J278" s="53">
        <v>6.0811624526999992</v>
      </c>
      <c r="K278" s="48"/>
      <c r="L278" s="188">
        <f t="shared" ref="L278" si="543">AVERAGE(D278:D280)</f>
        <v>94.393146991733332</v>
      </c>
      <c r="M278" s="196">
        <f t="shared" ref="M278" si="544">AVERAGE(G278:G280)</f>
        <v>1.6539377784333336</v>
      </c>
      <c r="N278" s="196">
        <f t="shared" ref="N278" si="545">AVERAGE(H278:H280)</f>
        <v>-2.2925432762999995</v>
      </c>
      <c r="O278" s="196">
        <f t="shared" ref="O278" si="546">AVERAGE(I278:I280)</f>
        <v>-1.1908078193666667</v>
      </c>
      <c r="P278" s="197">
        <f t="shared" ref="P278" si="547">AVERAGE(J278:J280)</f>
        <v>5.5859273274666661</v>
      </c>
    </row>
    <row r="279" spans="1:16" ht="15" customHeight="1">
      <c r="A279" s="201"/>
      <c r="B279" s="180"/>
      <c r="C279" s="41">
        <v>1</v>
      </c>
      <c r="D279" s="54">
        <v>91.050542913599998</v>
      </c>
      <c r="E279" s="54">
        <v>73.933912644399996</v>
      </c>
      <c r="F279" s="55">
        <v>140.63312808543793</v>
      </c>
      <c r="G279" s="54">
        <v>1.7652764602</v>
      </c>
      <c r="H279" s="54">
        <v>-5.8384487240999992</v>
      </c>
      <c r="I279" s="54">
        <v>-0.26834058760000001</v>
      </c>
      <c r="J279" s="56">
        <v>8.7334232329999999</v>
      </c>
      <c r="K279" s="48"/>
      <c r="L279" s="185"/>
      <c r="M279" s="190"/>
      <c r="N279" s="190"/>
      <c r="O279" s="190"/>
      <c r="P279" s="191"/>
    </row>
    <row r="280" spans="1:16" ht="15" customHeight="1">
      <c r="A280" s="201"/>
      <c r="B280" s="180"/>
      <c r="C280" s="41">
        <v>1</v>
      </c>
      <c r="D280" s="54">
        <v>97.382466941299995</v>
      </c>
      <c r="E280" s="54">
        <v>76.047156269200002</v>
      </c>
      <c r="F280" s="55">
        <v>155.88915143363795</v>
      </c>
      <c r="G280" s="54">
        <v>-2.4289961351999998</v>
      </c>
      <c r="H280" s="54">
        <v>-1.6997921586000002</v>
      </c>
      <c r="I280" s="54">
        <v>0.88164591790000024</v>
      </c>
      <c r="J280" s="56">
        <v>1.9431962967</v>
      </c>
      <c r="K280" s="48"/>
      <c r="L280" s="185"/>
      <c r="M280" s="190"/>
      <c r="N280" s="190"/>
      <c r="O280" s="190"/>
      <c r="P280" s="191"/>
    </row>
    <row r="281" spans="1:16" ht="15" customHeight="1">
      <c r="A281" s="201"/>
      <c r="B281" s="180"/>
      <c r="C281" s="38">
        <v>2</v>
      </c>
      <c r="D281" s="57">
        <v>97.934243945399999</v>
      </c>
      <c r="E281" s="57">
        <v>84.0391563811</v>
      </c>
      <c r="F281" s="58">
        <v>145.27581270633789</v>
      </c>
      <c r="G281" s="57">
        <v>3.1149160629999999</v>
      </c>
      <c r="H281" s="57">
        <v>0.3079464516999999</v>
      </c>
      <c r="I281" s="57">
        <v>3.0031661986999998</v>
      </c>
      <c r="J281" s="59">
        <v>3.8908824921000003</v>
      </c>
      <c r="K281" s="48"/>
      <c r="L281" s="185">
        <f t="shared" ref="L281" si="548">AVERAGE(D281:D283)</f>
        <v>95.591695649966667</v>
      </c>
      <c r="M281" s="190">
        <f t="shared" ref="M281" si="549">AVERAGE(G281:G283)</f>
        <v>1.6738138878666666</v>
      </c>
      <c r="N281" s="190">
        <f t="shared" ref="N281" si="550">AVERAGE(H281:H283)</f>
        <v>-0.94500436396666665</v>
      </c>
      <c r="O281" s="190">
        <f t="shared" ref="O281" si="551">AVERAGE(I281:I283)</f>
        <v>1.0254530906333335</v>
      </c>
      <c r="P281" s="191">
        <f t="shared" ref="P281" si="552">AVERAGE(J281:J283)</f>
        <v>5.7310845057333344</v>
      </c>
    </row>
    <row r="282" spans="1:16" ht="15" customHeight="1">
      <c r="A282" s="201"/>
      <c r="B282" s="180"/>
      <c r="C282" s="38">
        <v>2</v>
      </c>
      <c r="D282" s="57">
        <v>97.073612332400003</v>
      </c>
      <c r="E282" s="57">
        <v>82.262448359399997</v>
      </c>
      <c r="F282" s="58">
        <v>142.14651730613792</v>
      </c>
      <c r="G282" s="57">
        <v>1.3250759382999999</v>
      </c>
      <c r="H282" s="57">
        <v>0.52151840179999986</v>
      </c>
      <c r="I282" s="57">
        <v>-1.5422625541999997</v>
      </c>
      <c r="J282" s="59">
        <v>5.0212402344000004</v>
      </c>
      <c r="K282" s="48"/>
      <c r="L282" s="185"/>
      <c r="M282" s="190"/>
      <c r="N282" s="190"/>
      <c r="O282" s="190"/>
      <c r="P282" s="191"/>
    </row>
    <row r="283" spans="1:16" ht="15" customHeight="1">
      <c r="A283" s="201"/>
      <c r="B283" s="180"/>
      <c r="C283" s="38">
        <v>2</v>
      </c>
      <c r="D283" s="57">
        <v>91.767230672099998</v>
      </c>
      <c r="E283" s="57">
        <v>74.441666432100007</v>
      </c>
      <c r="F283" s="58">
        <v>136.89514870883795</v>
      </c>
      <c r="G283" s="57">
        <v>0.58144966229999995</v>
      </c>
      <c r="H283" s="57">
        <v>-3.6644779453999998</v>
      </c>
      <c r="I283" s="57">
        <v>1.6154556274000003</v>
      </c>
      <c r="J283" s="59">
        <v>8.2811307907000007</v>
      </c>
      <c r="K283" s="48"/>
      <c r="L283" s="185"/>
      <c r="M283" s="190"/>
      <c r="N283" s="190"/>
      <c r="O283" s="190"/>
      <c r="P283" s="191"/>
    </row>
    <row r="284" spans="1:16" ht="15" customHeight="1">
      <c r="A284" s="201"/>
      <c r="B284" s="180"/>
      <c r="C284" s="33">
        <v>3</v>
      </c>
      <c r="D284" s="60">
        <v>101.77988674380001</v>
      </c>
      <c r="E284" s="60">
        <v>83.449614524099999</v>
      </c>
      <c r="F284" s="61">
        <v>142.88100679113791</v>
      </c>
      <c r="G284" s="60">
        <v>-4.7559123572999997</v>
      </c>
      <c r="H284" s="60">
        <v>2.2681345030999998</v>
      </c>
      <c r="I284" s="60">
        <v>-5.0369319915999995</v>
      </c>
      <c r="J284" s="62">
        <v>4.0386013985</v>
      </c>
      <c r="K284" s="48"/>
      <c r="L284" s="185">
        <f t="shared" ref="L284" si="553">AVERAGE(D284:D286)</f>
        <v>95.763941690999999</v>
      </c>
      <c r="M284" s="190">
        <f t="shared" ref="M284" si="554">AVERAGE(G284:G286)</f>
        <v>-6.0772740345000003</v>
      </c>
      <c r="N284" s="190">
        <f t="shared" ref="N284" si="555">AVERAGE(H284:H286)</f>
        <v>2.9119435420333333</v>
      </c>
      <c r="O284" s="190">
        <f t="shared" ref="O284" si="556">AVERAGE(I284:I286)</f>
        <v>-5.438270648333333</v>
      </c>
      <c r="P284" s="191">
        <f t="shared" ref="P284" si="557">AVERAGE(J284:J286)</f>
        <v>2.7568221092333332</v>
      </c>
    </row>
    <row r="285" spans="1:16" ht="15" customHeight="1">
      <c r="A285" s="201"/>
      <c r="B285" s="180"/>
      <c r="C285" s="33">
        <v>3</v>
      </c>
      <c r="D285" s="60">
        <v>97.319994226399999</v>
      </c>
      <c r="E285" s="60">
        <v>77.798426452800001</v>
      </c>
      <c r="F285" s="61">
        <v>141.48680764233791</v>
      </c>
      <c r="G285" s="60">
        <v>-6.8943456196000001</v>
      </c>
      <c r="H285" s="60">
        <v>2.3188919954</v>
      </c>
      <c r="I285" s="60">
        <v>-5.4578263759999999</v>
      </c>
      <c r="J285" s="62">
        <v>1.4539823531999998</v>
      </c>
      <c r="K285" s="48"/>
      <c r="L285" s="185"/>
      <c r="M285" s="190"/>
      <c r="N285" s="190"/>
      <c r="O285" s="190"/>
      <c r="P285" s="191"/>
    </row>
    <row r="286" spans="1:16" ht="15" customHeight="1">
      <c r="A286" s="201"/>
      <c r="B286" s="180"/>
      <c r="C286" s="33">
        <v>3</v>
      </c>
      <c r="D286" s="60">
        <v>88.191944102799994</v>
      </c>
      <c r="E286" s="60">
        <v>74.308632887100003</v>
      </c>
      <c r="F286" s="61">
        <v>146.28239998753793</v>
      </c>
      <c r="G286" s="60">
        <v>-6.5815641266</v>
      </c>
      <c r="H286" s="60">
        <v>4.1488041276000001</v>
      </c>
      <c r="I286" s="60">
        <v>-5.8200535773999995</v>
      </c>
      <c r="J286" s="62">
        <v>2.7778825759999997</v>
      </c>
      <c r="K286" s="48"/>
      <c r="L286" s="185"/>
      <c r="M286" s="190"/>
      <c r="N286" s="190"/>
      <c r="O286" s="190"/>
      <c r="P286" s="191"/>
    </row>
    <row r="287" spans="1:16" ht="15" customHeight="1">
      <c r="A287" s="201"/>
      <c r="B287" s="180"/>
      <c r="C287" s="38">
        <v>4</v>
      </c>
      <c r="D287" s="57">
        <v>91.453354449100004</v>
      </c>
      <c r="E287" s="57">
        <v>74.9273632604</v>
      </c>
      <c r="F287" s="58">
        <v>151.5032205765379</v>
      </c>
      <c r="G287" s="57">
        <v>-3.3059164987999998</v>
      </c>
      <c r="H287" s="57">
        <v>11.2397187716</v>
      </c>
      <c r="I287" s="57">
        <v>3.5020685195999999</v>
      </c>
      <c r="J287" s="59">
        <v>-3.0901036262999999</v>
      </c>
      <c r="K287" s="48"/>
      <c r="L287" s="185">
        <f t="shared" ref="L287" si="558">AVERAGE(D287:D289)</f>
        <v>89.497147805066675</v>
      </c>
      <c r="M287" s="190">
        <f t="shared" ref="M287" si="559">AVERAGE(G287:G289)</f>
        <v>-3.5849967497000002</v>
      </c>
      <c r="N287" s="190">
        <f t="shared" ref="N287" si="560">AVERAGE(H287:H289)</f>
        <v>9.7853329223000003</v>
      </c>
      <c r="O287" s="190">
        <f t="shared" ref="O287" si="561">AVERAGE(I287:I289)</f>
        <v>1.0064629713666668</v>
      </c>
      <c r="P287" s="191">
        <f t="shared" ref="P287" si="562">AVERAGE(J287:J289)</f>
        <v>0.64018750186666684</v>
      </c>
    </row>
    <row r="288" spans="1:16" ht="15" customHeight="1">
      <c r="A288" s="201"/>
      <c r="B288" s="180"/>
      <c r="C288" s="38">
        <v>4</v>
      </c>
      <c r="D288" s="57">
        <v>88.362855897000003</v>
      </c>
      <c r="E288" s="57">
        <v>67.709677345899991</v>
      </c>
      <c r="F288" s="58">
        <v>153.03642657123794</v>
      </c>
      <c r="G288" s="57">
        <v>-1.5943668166</v>
      </c>
      <c r="H288" s="57">
        <v>10.229459196600001</v>
      </c>
      <c r="I288" s="57">
        <v>-5.0246298313000004</v>
      </c>
      <c r="J288" s="59">
        <v>-0.64456915859999997</v>
      </c>
      <c r="K288" s="48"/>
      <c r="L288" s="185"/>
      <c r="M288" s="190"/>
      <c r="N288" s="190"/>
      <c r="O288" s="190"/>
      <c r="P288" s="191"/>
    </row>
    <row r="289" spans="1:16" ht="15.75" customHeight="1" thickBot="1">
      <c r="A289" s="202"/>
      <c r="B289" s="181"/>
      <c r="C289" s="39">
        <v>4</v>
      </c>
      <c r="D289" s="63">
        <v>88.675233069100003</v>
      </c>
      <c r="E289" s="63">
        <v>71.525731738800005</v>
      </c>
      <c r="F289" s="64">
        <v>147.96687410693789</v>
      </c>
      <c r="G289" s="63">
        <v>-5.8547069337000002</v>
      </c>
      <c r="H289" s="63">
        <v>7.8868207987000005</v>
      </c>
      <c r="I289" s="63">
        <v>4.5419502258000009</v>
      </c>
      <c r="J289" s="65">
        <v>5.6552352905000003</v>
      </c>
      <c r="K289" s="48"/>
      <c r="L289" s="187"/>
      <c r="M289" s="192"/>
      <c r="N289" s="192"/>
      <c r="O289" s="192"/>
      <c r="P289" s="193"/>
    </row>
    <row r="290" spans="1:16" ht="15" customHeight="1">
      <c r="A290" s="200" t="str">
        <f>'XY LENS AA'!B30</f>
        <v>#30</v>
      </c>
      <c r="B290" s="179" t="str">
        <f>'XY LENS AA'!C30</f>
        <v>VSY841XN9NE9</v>
      </c>
      <c r="C290" s="40">
        <v>1</v>
      </c>
      <c r="D290" s="51">
        <v>89.234201857299993</v>
      </c>
      <c r="E290" s="51">
        <v>72.081189022000004</v>
      </c>
      <c r="F290" s="52">
        <v>148.26701058563793</v>
      </c>
      <c r="G290" s="51">
        <v>-3.3816022514999999</v>
      </c>
      <c r="H290" s="51">
        <v>-0.36341467479999956</v>
      </c>
      <c r="I290" s="51">
        <v>1.6215648650999999</v>
      </c>
      <c r="J290" s="53">
        <v>-2.8112586736999998</v>
      </c>
      <c r="K290" s="48"/>
      <c r="L290" s="188">
        <f t="shared" ref="L290" si="563">AVERAGE(D290:D292)</f>
        <v>88.51503896269999</v>
      </c>
      <c r="M290" s="196">
        <f t="shared" ref="M290" si="564">AVERAGE(G290:G292)</f>
        <v>-3.0456676611666667</v>
      </c>
      <c r="N290" s="196">
        <f t="shared" ref="N290" si="565">AVERAGE(H290:H292)</f>
        <v>1.4661452765</v>
      </c>
      <c r="O290" s="196">
        <f t="shared" ref="O290" si="566">AVERAGE(I290:I292)</f>
        <v>1.3081418672999998</v>
      </c>
      <c r="P290" s="197">
        <f t="shared" ref="P290" si="567">AVERAGE(J290:J292)</f>
        <v>0.98111204306666666</v>
      </c>
    </row>
    <row r="291" spans="1:16" ht="15" customHeight="1">
      <c r="A291" s="201"/>
      <c r="B291" s="180"/>
      <c r="C291" s="41">
        <v>1</v>
      </c>
      <c r="D291" s="54">
        <v>92.1346342131</v>
      </c>
      <c r="E291" s="54">
        <v>71.315516240199997</v>
      </c>
      <c r="F291" s="55">
        <v>152.83640573303791</v>
      </c>
      <c r="G291" s="54">
        <v>-6.5867403394000004</v>
      </c>
      <c r="H291" s="54">
        <v>1.5862151667000002</v>
      </c>
      <c r="I291" s="54">
        <v>-0.12095117570000014</v>
      </c>
      <c r="J291" s="56">
        <v>4.2507362365999999</v>
      </c>
      <c r="K291" s="48"/>
      <c r="L291" s="185"/>
      <c r="M291" s="190"/>
      <c r="N291" s="190"/>
      <c r="O291" s="190"/>
      <c r="P291" s="191"/>
    </row>
    <row r="292" spans="1:16" ht="15" customHeight="1">
      <c r="A292" s="201"/>
      <c r="B292" s="180"/>
      <c r="C292" s="41">
        <v>1</v>
      </c>
      <c r="D292" s="54">
        <v>84.176280817700004</v>
      </c>
      <c r="E292" s="54">
        <v>68.245105888399991</v>
      </c>
      <c r="F292" s="55">
        <v>152.18260311023789</v>
      </c>
      <c r="G292" s="54">
        <v>0.83133960740000001</v>
      </c>
      <c r="H292" s="54">
        <v>3.1756353376000002</v>
      </c>
      <c r="I292" s="54">
        <v>2.4238119124999997</v>
      </c>
      <c r="J292" s="56">
        <v>1.5038585662999999</v>
      </c>
      <c r="K292" s="48"/>
      <c r="L292" s="185"/>
      <c r="M292" s="190"/>
      <c r="N292" s="190"/>
      <c r="O292" s="190"/>
      <c r="P292" s="191"/>
    </row>
    <row r="293" spans="1:16" ht="15" customHeight="1">
      <c r="A293" s="201"/>
      <c r="B293" s="180"/>
      <c r="C293" s="38">
        <v>2</v>
      </c>
      <c r="D293" s="57">
        <v>94.908385764599998</v>
      </c>
      <c r="E293" s="57">
        <v>75.605208742299993</v>
      </c>
      <c r="F293" s="58">
        <v>148.16508355633795</v>
      </c>
      <c r="G293" s="57">
        <v>5.2831690873000001</v>
      </c>
      <c r="H293" s="57">
        <v>-3.8740629695999997</v>
      </c>
      <c r="I293" s="57">
        <v>-6.6332759857000001</v>
      </c>
      <c r="J293" s="59">
        <v>4.5524091721</v>
      </c>
      <c r="K293" s="48"/>
      <c r="L293" s="185">
        <f t="shared" ref="L293" si="568">AVERAGE(D293:D295)</f>
        <v>95.269721834833334</v>
      </c>
      <c r="M293" s="190">
        <f t="shared" ref="M293" si="569">AVERAGE(G293:G295)</f>
        <v>4.8076433817000002</v>
      </c>
      <c r="N293" s="190">
        <f t="shared" ref="N293" si="570">AVERAGE(H293:H295)</f>
        <v>-4.2723456618000002</v>
      </c>
      <c r="O293" s="190">
        <f t="shared" ref="O293" si="571">AVERAGE(I293:I295)</f>
        <v>-2.6231875419666668</v>
      </c>
      <c r="P293" s="191">
        <f t="shared" ref="P293" si="572">AVERAGE(J293:J295)</f>
        <v>4.0158532460666665</v>
      </c>
    </row>
    <row r="294" spans="1:16" ht="15" customHeight="1">
      <c r="A294" s="201"/>
      <c r="B294" s="180"/>
      <c r="C294" s="38">
        <v>2</v>
      </c>
      <c r="D294" s="57">
        <v>98.410268629800001</v>
      </c>
      <c r="E294" s="57">
        <v>79.426891638000001</v>
      </c>
      <c r="F294" s="58">
        <v>137.30705800033792</v>
      </c>
      <c r="G294" s="57">
        <v>7.3780840440000004</v>
      </c>
      <c r="H294" s="57">
        <v>-1.8901252148000003</v>
      </c>
      <c r="I294" s="57">
        <v>-1.4608731270000002</v>
      </c>
      <c r="J294" s="59">
        <v>6.0069408417000005</v>
      </c>
      <c r="K294" s="48"/>
      <c r="L294" s="185"/>
      <c r="M294" s="190"/>
      <c r="N294" s="190"/>
      <c r="O294" s="190"/>
      <c r="P294" s="191"/>
    </row>
    <row r="295" spans="1:16" ht="15" customHeight="1">
      <c r="A295" s="201"/>
      <c r="B295" s="180"/>
      <c r="C295" s="38">
        <v>2</v>
      </c>
      <c r="D295" s="57">
        <v>92.490511110100002</v>
      </c>
      <c r="E295" s="57">
        <v>65.791293550000006</v>
      </c>
      <c r="F295" s="58">
        <v>143.71380559883789</v>
      </c>
      <c r="G295" s="57">
        <v>1.7616770138</v>
      </c>
      <c r="H295" s="57">
        <v>-7.0528488009999997</v>
      </c>
      <c r="I295" s="57">
        <v>0.22458648679999982</v>
      </c>
      <c r="J295" s="59">
        <v>1.4882097243999999</v>
      </c>
      <c r="K295" s="48"/>
      <c r="L295" s="185"/>
      <c r="M295" s="190"/>
      <c r="N295" s="190"/>
      <c r="O295" s="190"/>
      <c r="P295" s="191"/>
    </row>
    <row r="296" spans="1:16" ht="15" customHeight="1">
      <c r="A296" s="201"/>
      <c r="B296" s="180"/>
      <c r="C296" s="33">
        <v>3</v>
      </c>
      <c r="D296" s="60">
        <v>95.786165442799998</v>
      </c>
      <c r="E296" s="60">
        <v>78.919086668800006</v>
      </c>
      <c r="F296" s="61">
        <v>135.20618848663793</v>
      </c>
      <c r="G296" s="60">
        <v>3.0755461489</v>
      </c>
      <c r="H296" s="60">
        <v>6.5521597953999997</v>
      </c>
      <c r="I296" s="60">
        <v>-5.4493052959000003</v>
      </c>
      <c r="J296" s="62">
        <v>-0.70865988730000007</v>
      </c>
      <c r="K296" s="48"/>
      <c r="L296" s="185">
        <f t="shared" ref="L296" si="573">AVERAGE(D296:D298)</f>
        <v>95.847932846800006</v>
      </c>
      <c r="M296" s="190">
        <f t="shared" ref="M296" si="574">AVERAGE(G296:G298)</f>
        <v>-8.724720786666669E-2</v>
      </c>
      <c r="N296" s="190">
        <f t="shared" ref="N296" si="575">AVERAGE(H296:H298)</f>
        <v>7.1733070635999994</v>
      </c>
      <c r="O296" s="190">
        <f t="shared" ref="O296" si="576">AVERAGE(I296:I298)</f>
        <v>-6.2399917443666668</v>
      </c>
      <c r="P296" s="191">
        <f t="shared" ref="P296" si="577">AVERAGE(J296:J298)</f>
        <v>-0.19043008483333335</v>
      </c>
    </row>
    <row r="297" spans="1:16" ht="15" customHeight="1">
      <c r="A297" s="201"/>
      <c r="B297" s="180"/>
      <c r="C297" s="33">
        <v>3</v>
      </c>
      <c r="D297" s="60">
        <v>86.988628566900005</v>
      </c>
      <c r="E297" s="60">
        <v>65.220852734499999</v>
      </c>
      <c r="F297" s="61">
        <v>140.14469316393792</v>
      </c>
      <c r="G297" s="60">
        <v>-4.1849587428000001</v>
      </c>
      <c r="H297" s="60">
        <v>8.3965592847000003</v>
      </c>
      <c r="I297" s="60">
        <v>-11.5345692635</v>
      </c>
      <c r="J297" s="62">
        <v>-0.43349170679999993</v>
      </c>
      <c r="K297" s="48"/>
      <c r="L297" s="185"/>
      <c r="M297" s="190"/>
      <c r="N297" s="190"/>
      <c r="O297" s="190"/>
      <c r="P297" s="191"/>
    </row>
    <row r="298" spans="1:16" ht="15" customHeight="1">
      <c r="A298" s="201"/>
      <c r="B298" s="180"/>
      <c r="C298" s="33">
        <v>3</v>
      </c>
      <c r="D298" s="60">
        <v>104.7690045307</v>
      </c>
      <c r="E298" s="60">
        <v>83.448058658299999</v>
      </c>
      <c r="F298" s="61">
        <v>136.53554797533792</v>
      </c>
      <c r="G298" s="60">
        <v>0.84767097030000005</v>
      </c>
      <c r="H298" s="60">
        <v>6.5712021106999998</v>
      </c>
      <c r="I298" s="60">
        <v>-1.7361006737000002</v>
      </c>
      <c r="J298" s="62">
        <v>0.57086133959999996</v>
      </c>
      <c r="K298" s="48"/>
      <c r="L298" s="185"/>
      <c r="M298" s="190"/>
      <c r="N298" s="190"/>
      <c r="O298" s="190"/>
      <c r="P298" s="191"/>
    </row>
    <row r="299" spans="1:16" ht="15" customHeight="1">
      <c r="A299" s="201"/>
      <c r="B299" s="180"/>
      <c r="C299" s="38">
        <v>4</v>
      </c>
      <c r="D299" s="57">
        <v>85.389878358499999</v>
      </c>
      <c r="E299" s="57">
        <v>69.163036707499998</v>
      </c>
      <c r="F299" s="58">
        <v>165.7773120115379</v>
      </c>
      <c r="G299" s="57">
        <v>-1.4200151646000001</v>
      </c>
      <c r="H299" s="57">
        <v>9.8148231583000012</v>
      </c>
      <c r="I299" s="57">
        <v>0.45300006869999976</v>
      </c>
      <c r="J299" s="59">
        <v>-0.84752202030000001</v>
      </c>
      <c r="K299" s="48"/>
      <c r="L299" s="185">
        <f t="shared" ref="L299" si="578">AVERAGE(D299:D301)</f>
        <v>86.596097016966652</v>
      </c>
      <c r="M299" s="190">
        <f t="shared" ref="M299" si="579">AVERAGE(G299:G301)</f>
        <v>1.5582950677333336</v>
      </c>
      <c r="N299" s="190">
        <f t="shared" ref="N299" si="580">AVERAGE(H299:H301)</f>
        <v>7.1233881478999992</v>
      </c>
      <c r="O299" s="190">
        <f t="shared" ref="O299" si="581">AVERAGE(I299:I301)</f>
        <v>-3.536678393666667</v>
      </c>
      <c r="P299" s="191">
        <f t="shared" ref="P299" si="582">AVERAGE(J299:J301)</f>
        <v>-2.5072018305333335</v>
      </c>
    </row>
    <row r="300" spans="1:16" ht="15" customHeight="1">
      <c r="A300" s="201"/>
      <c r="B300" s="180"/>
      <c r="C300" s="38">
        <v>4</v>
      </c>
      <c r="D300" s="57">
        <v>86.152978912699993</v>
      </c>
      <c r="E300" s="57">
        <v>69.032817534700001</v>
      </c>
      <c r="F300" s="58">
        <v>166.46551619553793</v>
      </c>
      <c r="G300" s="57">
        <v>7.9107876900000003</v>
      </c>
      <c r="H300" s="57">
        <v>5.7729070531</v>
      </c>
      <c r="I300" s="57">
        <v>-4.4463291167999994</v>
      </c>
      <c r="J300" s="59">
        <v>2.2373199500000052E-2</v>
      </c>
      <c r="K300" s="48"/>
      <c r="L300" s="185"/>
      <c r="M300" s="190"/>
      <c r="N300" s="190"/>
      <c r="O300" s="190"/>
      <c r="P300" s="191"/>
    </row>
    <row r="301" spans="1:16" ht="15.75" customHeight="1" thickBot="1">
      <c r="A301" s="202"/>
      <c r="B301" s="181"/>
      <c r="C301" s="39">
        <v>4</v>
      </c>
      <c r="D301" s="63">
        <v>88.245433779699994</v>
      </c>
      <c r="E301" s="63">
        <v>71.9991030021</v>
      </c>
      <c r="F301" s="64">
        <v>151.79246829563795</v>
      </c>
      <c r="G301" s="63">
        <v>-1.8158873222</v>
      </c>
      <c r="H301" s="63">
        <v>5.7824342323</v>
      </c>
      <c r="I301" s="63">
        <v>-6.6167061329000001</v>
      </c>
      <c r="J301" s="65">
        <v>-6.6964566708</v>
      </c>
      <c r="K301" s="48"/>
      <c r="L301" s="187"/>
      <c r="M301" s="192"/>
      <c r="N301" s="192"/>
      <c r="O301" s="192"/>
      <c r="P301" s="193"/>
    </row>
    <row r="302" spans="1:16" ht="15" customHeight="1">
      <c r="A302" s="200" t="str">
        <f>'XY LENS AA'!B31</f>
        <v>#31</v>
      </c>
      <c r="B302" s="179" t="str">
        <f>'XY LENS AA'!C31</f>
        <v>VSY841XN9NCK</v>
      </c>
      <c r="C302" s="40">
        <v>1</v>
      </c>
      <c r="D302" s="51">
        <v>90.1858859405</v>
      </c>
      <c r="E302" s="51">
        <v>70.343276759099993</v>
      </c>
      <c r="F302" s="52">
        <v>132.02103086943794</v>
      </c>
      <c r="G302" s="51">
        <v>1.3841324103999999</v>
      </c>
      <c r="H302" s="51">
        <v>4.1204335372000003</v>
      </c>
      <c r="I302" s="51">
        <v>-7.5376844405999996</v>
      </c>
      <c r="J302" s="53">
        <v>2.8499951362999996</v>
      </c>
      <c r="K302" s="48"/>
      <c r="L302" s="188">
        <f t="shared" ref="L302" si="583">AVERAGE(D302:D304)</f>
        <v>88.133572404500001</v>
      </c>
      <c r="M302" s="196">
        <f t="shared" ref="M302" si="584">AVERAGE(G302:G304)</f>
        <v>0.29787147006666664</v>
      </c>
      <c r="N302" s="196">
        <f t="shared" ref="N302" si="585">AVERAGE(H302:H304)</f>
        <v>3.8845123189000001</v>
      </c>
      <c r="O302" s="196">
        <f t="shared" ref="O302" si="586">AVERAGE(I302:I304)</f>
        <v>-6.8560930887999989</v>
      </c>
      <c r="P302" s="197">
        <f t="shared" ref="P302" si="587">AVERAGE(J302:J304)</f>
        <v>1.5583392779</v>
      </c>
    </row>
    <row r="303" spans="1:16" ht="15" customHeight="1">
      <c r="A303" s="201"/>
      <c r="B303" s="180"/>
      <c r="C303" s="41">
        <v>1</v>
      </c>
      <c r="D303" s="54">
        <v>81.745681745499994</v>
      </c>
      <c r="E303" s="54">
        <v>64.172022993100001</v>
      </c>
      <c r="F303" s="55">
        <v>151.6625253644379</v>
      </c>
      <c r="G303" s="54">
        <v>-2.2578773528</v>
      </c>
      <c r="H303" s="54">
        <v>5.5637195073000001</v>
      </c>
      <c r="I303" s="54">
        <v>-6.3320398330999996</v>
      </c>
      <c r="J303" s="56">
        <v>1.7697782516</v>
      </c>
      <c r="K303" s="48"/>
      <c r="L303" s="185"/>
      <c r="M303" s="190"/>
      <c r="N303" s="190"/>
      <c r="O303" s="190"/>
      <c r="P303" s="191"/>
    </row>
    <row r="304" spans="1:16" ht="15" customHeight="1">
      <c r="A304" s="201"/>
      <c r="B304" s="180"/>
      <c r="C304" s="41">
        <v>1</v>
      </c>
      <c r="D304" s="54">
        <v>92.469149527499994</v>
      </c>
      <c r="E304" s="54">
        <v>71.929720143300003</v>
      </c>
      <c r="F304" s="55">
        <v>139.80307278243788</v>
      </c>
      <c r="G304" s="54">
        <v>1.7673593526</v>
      </c>
      <c r="H304" s="54">
        <v>1.9693839122000001</v>
      </c>
      <c r="I304" s="54">
        <v>-6.6985549927000001</v>
      </c>
      <c r="J304" s="56">
        <v>5.5244445800000097E-2</v>
      </c>
      <c r="K304" s="48"/>
      <c r="L304" s="185"/>
      <c r="M304" s="190"/>
      <c r="N304" s="190"/>
      <c r="O304" s="190"/>
      <c r="P304" s="191"/>
    </row>
    <row r="305" spans="1:16" ht="15" customHeight="1">
      <c r="A305" s="201"/>
      <c r="B305" s="180"/>
      <c r="C305" s="38">
        <v>2</v>
      </c>
      <c r="D305" s="57">
        <v>87.296323421699995</v>
      </c>
      <c r="E305" s="57">
        <v>70.242307446200002</v>
      </c>
      <c r="F305" s="58">
        <v>152.7924169882379</v>
      </c>
      <c r="G305" s="57">
        <v>5.6024170387999996</v>
      </c>
      <c r="H305" s="57">
        <v>4.6858151949</v>
      </c>
      <c r="I305" s="57">
        <v>3.4456386565999999</v>
      </c>
      <c r="J305" s="59">
        <v>1.4881286621000003</v>
      </c>
      <c r="K305" s="48"/>
      <c r="L305" s="185">
        <f t="shared" ref="L305" si="588">AVERAGE(D305:D307)</f>
        <v>85.098402284466673</v>
      </c>
      <c r="M305" s="190">
        <f t="shared" ref="M305" si="589">AVERAGE(G305:G307)</f>
        <v>1.2201614306333333</v>
      </c>
      <c r="N305" s="190">
        <f t="shared" ref="N305" si="590">AVERAGE(H305:H307)</f>
        <v>4.3981556988333326</v>
      </c>
      <c r="O305" s="190">
        <f t="shared" ref="O305" si="591">AVERAGE(I305:I307)</f>
        <v>-1.1262845993000001</v>
      </c>
      <c r="P305" s="191">
        <f t="shared" ref="P305" si="592">AVERAGE(J305:J307)</f>
        <v>3.6297629674</v>
      </c>
    </row>
    <row r="306" spans="1:16" ht="15" customHeight="1">
      <c r="A306" s="201"/>
      <c r="B306" s="180"/>
      <c r="C306" s="38">
        <v>2</v>
      </c>
      <c r="D306" s="57">
        <v>88.186990721000001</v>
      </c>
      <c r="E306" s="57">
        <v>66.7669820781</v>
      </c>
      <c r="F306" s="58">
        <v>158.39515648893791</v>
      </c>
      <c r="G306" s="57">
        <v>-1.28711977E-2</v>
      </c>
      <c r="H306" s="57">
        <v>3.0314404926999998</v>
      </c>
      <c r="I306" s="57">
        <v>-0.42446756360000037</v>
      </c>
      <c r="J306" s="59">
        <v>3.2002906799000002</v>
      </c>
      <c r="K306" s="48"/>
      <c r="L306" s="185"/>
      <c r="M306" s="190"/>
      <c r="N306" s="190"/>
      <c r="O306" s="190"/>
      <c r="P306" s="191"/>
    </row>
    <row r="307" spans="1:16" ht="15" customHeight="1">
      <c r="A307" s="201"/>
      <c r="B307" s="180"/>
      <c r="C307" s="38">
        <v>2</v>
      </c>
      <c r="D307" s="57">
        <v>79.811892710699993</v>
      </c>
      <c r="E307" s="57">
        <v>64.767171876399999</v>
      </c>
      <c r="F307" s="58">
        <v>156.93018959923791</v>
      </c>
      <c r="G307" s="57">
        <v>-1.9290615492000001</v>
      </c>
      <c r="H307" s="57">
        <v>5.4772114088999997</v>
      </c>
      <c r="I307" s="57">
        <v>-6.4000248909000002</v>
      </c>
      <c r="J307" s="59">
        <v>6.2008695601999992</v>
      </c>
      <c r="K307" s="48"/>
      <c r="L307" s="185"/>
      <c r="M307" s="190"/>
      <c r="N307" s="190"/>
      <c r="O307" s="190"/>
      <c r="P307" s="191"/>
    </row>
    <row r="308" spans="1:16" ht="15" customHeight="1">
      <c r="A308" s="201"/>
      <c r="B308" s="180"/>
      <c r="C308" s="33">
        <v>3</v>
      </c>
      <c r="D308" s="60">
        <v>100.9945491599</v>
      </c>
      <c r="E308" s="60">
        <v>83.7577360935</v>
      </c>
      <c r="F308" s="61">
        <v>137.67697555003792</v>
      </c>
      <c r="G308" s="60">
        <v>1.6092794800000001E-2</v>
      </c>
      <c r="H308" s="60">
        <v>4.4307212195999996</v>
      </c>
      <c r="I308" s="60">
        <v>-1.5511693953999997</v>
      </c>
      <c r="J308" s="62">
        <v>5.4471549988000003</v>
      </c>
      <c r="K308" s="48"/>
      <c r="L308" s="185">
        <f t="shared" ref="L308" si="593">AVERAGE(D308:D310)</f>
        <v>91.042084273933327</v>
      </c>
      <c r="M308" s="190">
        <f t="shared" ref="M308" si="594">AVERAGE(G308:G310)</f>
        <v>-2.3468168386000001</v>
      </c>
      <c r="N308" s="190">
        <f t="shared" ref="N308" si="595">AVERAGE(H308:H310)</f>
        <v>2.9520113761000002</v>
      </c>
      <c r="O308" s="190">
        <f t="shared" ref="O308" si="596">AVERAGE(I308:I310)</f>
        <v>-3.3799324829999997</v>
      </c>
      <c r="P308" s="191">
        <f t="shared" ref="P308" si="597">AVERAGE(J308:J310)</f>
        <v>4.9327936172333331</v>
      </c>
    </row>
    <row r="309" spans="1:16" ht="15" customHeight="1">
      <c r="A309" s="201"/>
      <c r="B309" s="180"/>
      <c r="C309" s="33">
        <v>3</v>
      </c>
      <c r="D309" s="60">
        <v>87.873136516000002</v>
      </c>
      <c r="E309" s="60">
        <v>65.961441899299999</v>
      </c>
      <c r="F309" s="61">
        <v>139.74519439393794</v>
      </c>
      <c r="G309" s="60">
        <v>-1.6233274486</v>
      </c>
      <c r="H309" s="60">
        <v>4.0531305255000003</v>
      </c>
      <c r="I309" s="60">
        <v>-4.0510523318999994</v>
      </c>
      <c r="J309" s="62">
        <v>6.2811746596999996</v>
      </c>
      <c r="K309" s="48"/>
      <c r="L309" s="185"/>
      <c r="M309" s="190"/>
      <c r="N309" s="190"/>
      <c r="O309" s="190"/>
      <c r="P309" s="191"/>
    </row>
    <row r="310" spans="1:16" ht="15" customHeight="1">
      <c r="A310" s="201"/>
      <c r="B310" s="180"/>
      <c r="C310" s="33">
        <v>3</v>
      </c>
      <c r="D310" s="60">
        <v>84.258567145900003</v>
      </c>
      <c r="E310" s="60">
        <v>67.415608774899994</v>
      </c>
      <c r="F310" s="61">
        <v>139.69687466403786</v>
      </c>
      <c r="G310" s="60">
        <v>-5.433215862</v>
      </c>
      <c r="H310" s="60">
        <v>0.37218238320000019</v>
      </c>
      <c r="I310" s="60">
        <v>-4.5375757216999997</v>
      </c>
      <c r="J310" s="62">
        <v>3.0700511932000003</v>
      </c>
      <c r="K310" s="48"/>
      <c r="L310" s="185"/>
      <c r="M310" s="190"/>
      <c r="N310" s="190"/>
      <c r="O310" s="190"/>
      <c r="P310" s="191"/>
    </row>
    <row r="311" spans="1:16" ht="15" customHeight="1">
      <c r="A311" s="201"/>
      <c r="B311" s="180"/>
      <c r="C311" s="38">
        <v>4</v>
      </c>
      <c r="D311" s="57">
        <v>91.973124253999998</v>
      </c>
      <c r="E311" s="57">
        <v>72.205645030100001</v>
      </c>
      <c r="F311" s="58">
        <v>146.14515515593791</v>
      </c>
      <c r="G311" s="57">
        <v>2.4857931432</v>
      </c>
      <c r="H311" s="57">
        <v>7.2598774707999993</v>
      </c>
      <c r="I311" s="57">
        <v>-4.2974321841999998</v>
      </c>
      <c r="J311" s="59">
        <v>3.0750980377000001</v>
      </c>
      <c r="K311" s="48"/>
      <c r="L311" s="185">
        <f t="shared" ref="L311" si="598">AVERAGE(D311:D313)</f>
        <v>87.795091503100011</v>
      </c>
      <c r="M311" s="190">
        <f t="shared" ref="M311" si="599">AVERAGE(G311:G313)</f>
        <v>3.4620947333333284E-2</v>
      </c>
      <c r="N311" s="190">
        <f t="shared" ref="N311" si="600">AVERAGE(H311:H313)</f>
        <v>7.5104208704999991</v>
      </c>
      <c r="O311" s="190">
        <f t="shared" ref="O311" si="601">AVERAGE(I311:I313)</f>
        <v>-4.3644762833666668</v>
      </c>
      <c r="P311" s="191">
        <f t="shared" ref="P311" si="602">AVERAGE(J311:J313)</f>
        <v>2.8165798187333331</v>
      </c>
    </row>
    <row r="312" spans="1:16" ht="15" customHeight="1">
      <c r="A312" s="201"/>
      <c r="B312" s="180"/>
      <c r="C312" s="38">
        <v>4</v>
      </c>
      <c r="D312" s="57">
        <v>87.228115138600003</v>
      </c>
      <c r="E312" s="57">
        <v>68.618904613300003</v>
      </c>
      <c r="F312" s="58">
        <v>141.0193933060379</v>
      </c>
      <c r="G312" s="57">
        <v>-3.4647430032000002</v>
      </c>
      <c r="H312" s="57">
        <v>6.9199743252000001</v>
      </c>
      <c r="I312" s="57">
        <v>-7.0274209976000002</v>
      </c>
      <c r="J312" s="59">
        <v>2.7357645035000004</v>
      </c>
      <c r="K312" s="48"/>
      <c r="L312" s="185"/>
      <c r="M312" s="190"/>
      <c r="N312" s="190"/>
      <c r="O312" s="190"/>
      <c r="P312" s="191"/>
    </row>
    <row r="313" spans="1:16" ht="15.75" customHeight="1" thickBot="1">
      <c r="A313" s="202"/>
      <c r="B313" s="181"/>
      <c r="C313" s="39">
        <v>4</v>
      </c>
      <c r="D313" s="63">
        <v>84.184035116700002</v>
      </c>
      <c r="E313" s="63">
        <v>61.454077911900001</v>
      </c>
      <c r="F313" s="64">
        <v>158.19665167793789</v>
      </c>
      <c r="G313" s="63">
        <v>1.082812702</v>
      </c>
      <c r="H313" s="63">
        <v>8.3514108154999995</v>
      </c>
      <c r="I313" s="63">
        <v>-1.7685756682999996</v>
      </c>
      <c r="J313" s="65">
        <v>2.638876915</v>
      </c>
      <c r="K313" s="48"/>
      <c r="L313" s="187"/>
      <c r="M313" s="192"/>
      <c r="N313" s="192"/>
      <c r="O313" s="192"/>
      <c r="P313" s="193"/>
    </row>
    <row r="314" spans="1:16" ht="15" customHeight="1">
      <c r="A314" s="200" t="str">
        <f>'XY LENS AA'!B32</f>
        <v>#32</v>
      </c>
      <c r="B314" s="179" t="str">
        <f>'XY LENS AA'!C32</f>
        <v>VSY841XN9NFA</v>
      </c>
      <c r="C314" s="40">
        <v>1</v>
      </c>
      <c r="D314" s="51">
        <v>87.964781081200002</v>
      </c>
      <c r="E314" s="51">
        <v>69.123344860099991</v>
      </c>
      <c r="F314" s="52">
        <v>138.55653129713789</v>
      </c>
      <c r="G314" s="51">
        <v>1.0564530388</v>
      </c>
      <c r="H314" s="51">
        <v>6.0391756275000006</v>
      </c>
      <c r="I314" s="51">
        <v>-11.204435348499999</v>
      </c>
      <c r="J314" s="53">
        <v>-2.0291355848000001</v>
      </c>
      <c r="K314" s="48"/>
      <c r="L314" s="188">
        <f t="shared" ref="L314" si="603">AVERAGE(D314:D316)</f>
        <v>87.997121744133324</v>
      </c>
      <c r="M314" s="196">
        <f t="shared" ref="M314" si="604">AVERAGE(G314:G316)</f>
        <v>-0.15444564653333334</v>
      </c>
      <c r="N314" s="196">
        <f t="shared" ref="N314" si="605">AVERAGE(H314:H316)</f>
        <v>-0.3792198273666661</v>
      </c>
      <c r="O314" s="196">
        <f t="shared" ref="O314" si="606">AVERAGE(I314:I316)</f>
        <v>-3.8618789116666661</v>
      </c>
      <c r="P314" s="197">
        <f t="shared" ref="P314" si="607">AVERAGE(J314:J316)</f>
        <v>-1.3629097938333334</v>
      </c>
    </row>
    <row r="315" spans="1:16" ht="15" customHeight="1">
      <c r="A315" s="201"/>
      <c r="B315" s="180"/>
      <c r="C315" s="41">
        <v>1</v>
      </c>
      <c r="D315" s="54">
        <v>86.071713337999995</v>
      </c>
      <c r="E315" s="54">
        <v>63.383139416600002</v>
      </c>
      <c r="F315" s="55">
        <v>147.00650466583789</v>
      </c>
      <c r="G315" s="54">
        <v>-1.8947901498999999</v>
      </c>
      <c r="H315" s="54">
        <v>-2.8704140784999996</v>
      </c>
      <c r="I315" s="54">
        <v>-5.4251943827</v>
      </c>
      <c r="J315" s="56">
        <v>-2.0356084108000001</v>
      </c>
      <c r="K315" s="48"/>
      <c r="L315" s="185"/>
      <c r="M315" s="190"/>
      <c r="N315" s="190"/>
      <c r="O315" s="190"/>
      <c r="P315" s="191"/>
    </row>
    <row r="316" spans="1:16" ht="15" customHeight="1">
      <c r="A316" s="201"/>
      <c r="B316" s="180"/>
      <c r="C316" s="41">
        <v>1</v>
      </c>
      <c r="D316" s="54">
        <v>89.954870813200003</v>
      </c>
      <c r="E316" s="54">
        <v>73.837629812200007</v>
      </c>
      <c r="F316" s="55">
        <v>144.99817244663791</v>
      </c>
      <c r="G316" s="54">
        <v>0.37500017149999998</v>
      </c>
      <c r="H316" s="54">
        <v>-4.3064210310999993</v>
      </c>
      <c r="I316" s="54">
        <v>5.0439929962000001</v>
      </c>
      <c r="J316" s="56">
        <v>-2.39853859000001E-2</v>
      </c>
      <c r="K316" s="48"/>
      <c r="L316" s="185"/>
      <c r="M316" s="190"/>
      <c r="N316" s="190"/>
      <c r="O316" s="190"/>
      <c r="P316" s="191"/>
    </row>
    <row r="317" spans="1:16" ht="15" customHeight="1">
      <c r="A317" s="201"/>
      <c r="B317" s="180"/>
      <c r="C317" s="38">
        <v>2</v>
      </c>
      <c r="D317" s="57">
        <v>85.461377982000002</v>
      </c>
      <c r="E317" s="57">
        <v>68.2360358902</v>
      </c>
      <c r="F317" s="58">
        <v>153.31226519653791</v>
      </c>
      <c r="G317" s="57">
        <v>-7.2422305300999996</v>
      </c>
      <c r="H317" s="57">
        <v>2.6561749775000001</v>
      </c>
      <c r="I317" s="57">
        <v>-2.8715896605999998</v>
      </c>
      <c r="J317" s="59">
        <v>7.1718883513999998</v>
      </c>
      <c r="K317" s="48"/>
      <c r="L317" s="185">
        <f t="shared" ref="L317" si="608">AVERAGE(D317:D319)</f>
        <v>91.805422411433327</v>
      </c>
      <c r="M317" s="190">
        <f t="shared" ref="M317" si="609">AVERAGE(G317:G319)</f>
        <v>-5.9374945592000001</v>
      </c>
      <c r="N317" s="190">
        <f t="shared" ref="N317" si="610">AVERAGE(H317:H319)</f>
        <v>2.1152319519666669</v>
      </c>
      <c r="O317" s="190">
        <f t="shared" ref="O317" si="611">AVERAGE(I317:I319)</f>
        <v>0.90145238243333325</v>
      </c>
      <c r="P317" s="191">
        <f t="shared" ref="P317" si="612">AVERAGE(J317:J319)</f>
        <v>2.8833010991333334</v>
      </c>
    </row>
    <row r="318" spans="1:16" ht="15" customHeight="1">
      <c r="A318" s="201"/>
      <c r="B318" s="180"/>
      <c r="C318" s="38">
        <v>2</v>
      </c>
      <c r="D318" s="57">
        <v>92.593460027600003</v>
      </c>
      <c r="E318" s="57">
        <v>74.267484735899998</v>
      </c>
      <c r="F318" s="58">
        <v>144.07390468893789</v>
      </c>
      <c r="G318" s="57">
        <v>-2.6244992531000002</v>
      </c>
      <c r="H318" s="57">
        <v>1.2808461000000002</v>
      </c>
      <c r="I318" s="57">
        <v>4.6879434585999995</v>
      </c>
      <c r="J318" s="59">
        <v>-1.2077445983999999</v>
      </c>
      <c r="K318" s="48"/>
      <c r="L318" s="185"/>
      <c r="M318" s="190"/>
      <c r="N318" s="190"/>
      <c r="O318" s="190"/>
      <c r="P318" s="191"/>
    </row>
    <row r="319" spans="1:16" ht="15" customHeight="1">
      <c r="A319" s="201"/>
      <c r="B319" s="180"/>
      <c r="C319" s="38">
        <v>2</v>
      </c>
      <c r="D319" s="57">
        <v>97.361429224700004</v>
      </c>
      <c r="E319" s="57">
        <v>76.222362644900002</v>
      </c>
      <c r="F319" s="58">
        <v>144.5029912943379</v>
      </c>
      <c r="G319" s="57">
        <v>-7.9457538944000001</v>
      </c>
      <c r="H319" s="57">
        <v>2.4086747784</v>
      </c>
      <c r="I319" s="57">
        <v>0.88800334929999991</v>
      </c>
      <c r="J319" s="59">
        <v>2.6857595443999998</v>
      </c>
      <c r="K319" s="48"/>
      <c r="L319" s="185"/>
      <c r="M319" s="190"/>
      <c r="N319" s="190"/>
      <c r="O319" s="190"/>
      <c r="P319" s="191"/>
    </row>
    <row r="320" spans="1:16" ht="15" customHeight="1">
      <c r="A320" s="201"/>
      <c r="B320" s="180"/>
      <c r="C320" s="33">
        <v>3</v>
      </c>
      <c r="D320" s="60">
        <v>93.920504816399998</v>
      </c>
      <c r="E320" s="60">
        <v>72.549776310699997</v>
      </c>
      <c r="F320" s="61">
        <v>142.8335871439379</v>
      </c>
      <c r="G320" s="60">
        <v>-7.1348401148000002</v>
      </c>
      <c r="H320" s="60">
        <v>17.8854275363</v>
      </c>
      <c r="I320" s="60">
        <v>6.0270309447999999</v>
      </c>
      <c r="J320" s="62">
        <v>-0.86010241510000007</v>
      </c>
      <c r="K320" s="48"/>
      <c r="L320" s="185">
        <f t="shared" ref="L320" si="613">AVERAGE(D320:D322)</f>
        <v>92.555537182899982</v>
      </c>
      <c r="M320" s="190">
        <f t="shared" ref="M320" si="614">AVERAGE(G320:G322)</f>
        <v>-7.5586332948666666</v>
      </c>
      <c r="N320" s="190">
        <f t="shared" ref="N320" si="615">AVERAGE(H320:H322)</f>
        <v>10.261956865166667</v>
      </c>
      <c r="O320" s="190">
        <f t="shared" ref="O320" si="616">AVERAGE(I320:I322)</f>
        <v>0.95762054126666651</v>
      </c>
      <c r="P320" s="191">
        <f t="shared" ref="P320" si="617">AVERAGE(J320:J322)</f>
        <v>-2.3663096725999999</v>
      </c>
    </row>
    <row r="321" spans="1:16" ht="15" customHeight="1">
      <c r="A321" s="201"/>
      <c r="B321" s="180"/>
      <c r="C321" s="33">
        <v>3</v>
      </c>
      <c r="D321" s="60">
        <v>92.059823755400004</v>
      </c>
      <c r="E321" s="60">
        <v>72.167527899899994</v>
      </c>
      <c r="F321" s="61">
        <v>144.29209867823795</v>
      </c>
      <c r="G321" s="60">
        <v>-11.196982519700001</v>
      </c>
      <c r="H321" s="60">
        <v>5.4278506076999999</v>
      </c>
      <c r="I321" s="60">
        <v>-4.4978058338000002</v>
      </c>
      <c r="J321" s="62">
        <v>-3.0317787826</v>
      </c>
      <c r="K321" s="48"/>
      <c r="L321" s="185"/>
      <c r="M321" s="190"/>
      <c r="N321" s="190"/>
      <c r="O321" s="190"/>
      <c r="P321" s="191"/>
    </row>
    <row r="322" spans="1:16" ht="15" customHeight="1">
      <c r="A322" s="201"/>
      <c r="B322" s="180"/>
      <c r="C322" s="33">
        <v>3</v>
      </c>
      <c r="D322" s="60">
        <v>91.686282976900003</v>
      </c>
      <c r="E322" s="60">
        <v>74.137729393900003</v>
      </c>
      <c r="F322" s="61">
        <v>147.87496602443787</v>
      </c>
      <c r="G322" s="60">
        <v>-4.3440772500999998</v>
      </c>
      <c r="H322" s="60">
        <v>7.4725924515000006</v>
      </c>
      <c r="I322" s="60">
        <v>1.3436365127999998</v>
      </c>
      <c r="J322" s="62">
        <v>-3.2070478201000001</v>
      </c>
      <c r="K322" s="48"/>
      <c r="L322" s="185"/>
      <c r="M322" s="190"/>
      <c r="N322" s="190"/>
      <c r="O322" s="190"/>
      <c r="P322" s="191"/>
    </row>
    <row r="323" spans="1:16" ht="15" customHeight="1">
      <c r="A323" s="201"/>
      <c r="B323" s="180"/>
      <c r="C323" s="38">
        <v>4</v>
      </c>
      <c r="D323" s="57">
        <v>90.928429652800006</v>
      </c>
      <c r="E323" s="57">
        <v>67.813985449599997</v>
      </c>
      <c r="F323" s="58">
        <v>150.25496682393793</v>
      </c>
      <c r="G323" s="57">
        <v>-5.5790576902</v>
      </c>
      <c r="H323" s="57">
        <v>7.9115062083000005</v>
      </c>
      <c r="I323" s="57">
        <v>-4.9032349586000006</v>
      </c>
      <c r="J323" s="59">
        <v>0.70989727969999983</v>
      </c>
      <c r="K323" s="48"/>
      <c r="L323" s="185">
        <f t="shared" ref="L323" si="618">AVERAGE(D323:D325)</f>
        <v>90.304978381433344</v>
      </c>
      <c r="M323" s="190">
        <f t="shared" ref="M323" si="619">AVERAGE(G323:G325)</f>
        <v>-8.1358415828999995</v>
      </c>
      <c r="N323" s="190">
        <f t="shared" ref="N323" si="620">AVERAGE(H323:H325)</f>
        <v>6.5423474728666662</v>
      </c>
      <c r="O323" s="190">
        <f t="shared" ref="O323" si="621">AVERAGE(I323:I325)</f>
        <v>-5.5073605378333328</v>
      </c>
      <c r="P323" s="191">
        <f t="shared" ref="P323" si="622">AVERAGE(J323:J325)</f>
        <v>-1.3655799428666668</v>
      </c>
    </row>
    <row r="324" spans="1:16" ht="15" customHeight="1">
      <c r="A324" s="201"/>
      <c r="B324" s="180"/>
      <c r="C324" s="38">
        <v>4</v>
      </c>
      <c r="D324" s="57">
        <v>89.474204182600005</v>
      </c>
      <c r="E324" s="57">
        <v>67.735961876000005</v>
      </c>
      <c r="F324" s="58">
        <v>143.19265121583794</v>
      </c>
      <c r="G324" s="57">
        <v>-10.208228179500001</v>
      </c>
      <c r="H324" s="57">
        <v>6.9964354489999998</v>
      </c>
      <c r="I324" s="57">
        <v>-7.4712831974</v>
      </c>
      <c r="J324" s="59">
        <v>-1.6431072950000001</v>
      </c>
      <c r="K324" s="48"/>
      <c r="L324" s="185"/>
      <c r="M324" s="190"/>
      <c r="N324" s="190"/>
      <c r="O324" s="190"/>
      <c r="P324" s="191"/>
    </row>
    <row r="325" spans="1:16" ht="15.75" customHeight="1" thickBot="1">
      <c r="A325" s="202"/>
      <c r="B325" s="181"/>
      <c r="C325" s="39">
        <v>4</v>
      </c>
      <c r="D325" s="63">
        <v>90.512301308900007</v>
      </c>
      <c r="E325" s="63">
        <v>71.014758177399997</v>
      </c>
      <c r="F325" s="64">
        <v>138.95113601373788</v>
      </c>
      <c r="G325" s="63">
        <v>-8.6202388790000004</v>
      </c>
      <c r="H325" s="63">
        <v>4.7191007613</v>
      </c>
      <c r="I325" s="63">
        <v>-4.1475634575000004</v>
      </c>
      <c r="J325" s="65">
        <v>-3.1635298132999998</v>
      </c>
      <c r="K325" s="48"/>
      <c r="L325" s="187"/>
      <c r="M325" s="192"/>
      <c r="N325" s="192"/>
      <c r="O325" s="192"/>
      <c r="P325" s="193"/>
    </row>
    <row r="326" spans="1:16" ht="15" customHeight="1">
      <c r="A326" s="200" t="str">
        <f>'XY LENS AA'!B33</f>
        <v>#33</v>
      </c>
      <c r="B326" s="179" t="str">
        <f>'XY LENS AA'!C33</f>
        <v>VSY841XN9NHD</v>
      </c>
      <c r="C326" s="40">
        <v>1</v>
      </c>
      <c r="D326" s="51">
        <v>88.248423490700006</v>
      </c>
      <c r="E326" s="51">
        <v>76.760950986799998</v>
      </c>
      <c r="F326" s="52">
        <v>146.63231385753789</v>
      </c>
      <c r="G326" s="51">
        <v>3.8110379762000002</v>
      </c>
      <c r="H326" s="51">
        <v>10.6746928142</v>
      </c>
      <c r="I326" s="51">
        <v>-9.8818869591000009</v>
      </c>
      <c r="J326" s="53">
        <v>-1.1142576932999999</v>
      </c>
      <c r="K326" s="48"/>
      <c r="L326" s="188">
        <f t="shared" ref="L326" si="623">AVERAGE(D326:D328)</f>
        <v>94.473423949766655</v>
      </c>
      <c r="M326" s="196">
        <f t="shared" ref="M326" si="624">AVERAGE(G326:G328)</f>
        <v>5.7297066068333331</v>
      </c>
      <c r="N326" s="196">
        <f t="shared" ref="N326" si="625">AVERAGE(H326:H328)</f>
        <v>9.0743997467666659</v>
      </c>
      <c r="O326" s="196">
        <f t="shared" ref="O326" si="626">AVERAGE(I326:I328)</f>
        <v>-6.2158303260666665</v>
      </c>
      <c r="P326" s="197">
        <f t="shared" ref="P326" si="627">AVERAGE(J326:J328)</f>
        <v>3.4285513957333342</v>
      </c>
    </row>
    <row r="327" spans="1:16" ht="15" customHeight="1">
      <c r="A327" s="201"/>
      <c r="B327" s="180"/>
      <c r="C327" s="41">
        <v>1</v>
      </c>
      <c r="D327" s="54">
        <v>93.955580898099996</v>
      </c>
      <c r="E327" s="54">
        <v>85.284078539800007</v>
      </c>
      <c r="F327" s="55">
        <v>132.1916166781379</v>
      </c>
      <c r="G327" s="54">
        <v>6.1713540460000003</v>
      </c>
      <c r="H327" s="54">
        <v>7.0190843957000002</v>
      </c>
      <c r="I327" s="54">
        <v>-7.1867547035000001</v>
      </c>
      <c r="J327" s="56">
        <v>8.5755271912000008</v>
      </c>
      <c r="K327" s="48"/>
      <c r="L327" s="185"/>
      <c r="M327" s="190"/>
      <c r="N327" s="190"/>
      <c r="O327" s="190"/>
      <c r="P327" s="191"/>
    </row>
    <row r="328" spans="1:16" ht="15" customHeight="1">
      <c r="A328" s="201"/>
      <c r="B328" s="180"/>
      <c r="C328" s="41">
        <v>1</v>
      </c>
      <c r="D328" s="54">
        <v>101.21626746050001</v>
      </c>
      <c r="E328" s="54">
        <v>82.147660391499997</v>
      </c>
      <c r="F328" s="55">
        <v>132.44749422213795</v>
      </c>
      <c r="G328" s="54">
        <v>7.2067277983000002</v>
      </c>
      <c r="H328" s="54">
        <v>9.5294220303999992</v>
      </c>
      <c r="I328" s="54">
        <v>-1.5788493156000003</v>
      </c>
      <c r="J328" s="56">
        <v>2.8243846893000004</v>
      </c>
      <c r="K328" s="48"/>
      <c r="L328" s="185"/>
      <c r="M328" s="190"/>
      <c r="N328" s="190"/>
      <c r="O328" s="190"/>
      <c r="P328" s="191"/>
    </row>
    <row r="329" spans="1:16" ht="15" customHeight="1">
      <c r="A329" s="201"/>
      <c r="B329" s="180"/>
      <c r="C329" s="38">
        <v>2</v>
      </c>
      <c r="D329" s="57">
        <v>94.730746459200006</v>
      </c>
      <c r="E329" s="57">
        <v>83.135284385700004</v>
      </c>
      <c r="F329" s="58">
        <v>135.44833852253788</v>
      </c>
      <c r="G329" s="57">
        <v>0.42882829989999999</v>
      </c>
      <c r="H329" s="57">
        <v>9.3815002201999995</v>
      </c>
      <c r="I329" s="57">
        <v>-4.5263282061000005</v>
      </c>
      <c r="J329" s="59">
        <v>2.099624157</v>
      </c>
      <c r="K329" s="48"/>
      <c r="L329" s="185">
        <f t="shared" ref="L329" si="628">AVERAGE(D329:D331)</f>
        <v>95.314756170699994</v>
      </c>
      <c r="M329" s="190">
        <f t="shared" ref="M329" si="629">AVERAGE(G329:G331)</f>
        <v>-0.11544474323333336</v>
      </c>
      <c r="N329" s="190">
        <f t="shared" ref="N329" si="630">AVERAGE(H329:H331)</f>
        <v>9.0872412749333318</v>
      </c>
      <c r="O329" s="190">
        <f t="shared" ref="O329" si="631">AVERAGE(I329:I331)</f>
        <v>-2.5365244945000001</v>
      </c>
      <c r="P329" s="191">
        <f t="shared" ref="P329" si="632">AVERAGE(J329:J331)</f>
        <v>-1.2681817213333333</v>
      </c>
    </row>
    <row r="330" spans="1:16" ht="15" customHeight="1">
      <c r="A330" s="201"/>
      <c r="B330" s="180"/>
      <c r="C330" s="38">
        <v>2</v>
      </c>
      <c r="D330" s="57">
        <v>97.679910452300007</v>
      </c>
      <c r="E330" s="57">
        <v>86.164139526699998</v>
      </c>
      <c r="F330" s="58">
        <v>141.98958307723791</v>
      </c>
      <c r="G330" s="57">
        <v>-2.7762555613000002</v>
      </c>
      <c r="H330" s="57">
        <v>9.2991508122999988</v>
      </c>
      <c r="I330" s="57">
        <v>-9.3402862499999628E-2</v>
      </c>
      <c r="J330" s="59">
        <v>-4.1052238940999999</v>
      </c>
      <c r="K330" s="48"/>
      <c r="L330" s="185"/>
      <c r="M330" s="190"/>
      <c r="N330" s="190"/>
      <c r="O330" s="190"/>
      <c r="P330" s="191"/>
    </row>
    <row r="331" spans="1:16" ht="15" customHeight="1">
      <c r="A331" s="201"/>
      <c r="B331" s="180"/>
      <c r="C331" s="38">
        <v>2</v>
      </c>
      <c r="D331" s="57">
        <v>93.533611600599997</v>
      </c>
      <c r="E331" s="57">
        <v>87.159127525599999</v>
      </c>
      <c r="F331" s="58">
        <v>120.45197729123788</v>
      </c>
      <c r="G331" s="57">
        <v>2.0010930317</v>
      </c>
      <c r="H331" s="57">
        <v>8.5810727922999988</v>
      </c>
      <c r="I331" s="57">
        <v>-2.9898424149</v>
      </c>
      <c r="J331" s="59">
        <v>-1.7989454269</v>
      </c>
      <c r="K331" s="48"/>
      <c r="L331" s="185"/>
      <c r="M331" s="190"/>
      <c r="N331" s="190"/>
      <c r="O331" s="190"/>
      <c r="P331" s="191"/>
    </row>
    <row r="332" spans="1:16" ht="15" customHeight="1">
      <c r="A332" s="201"/>
      <c r="B332" s="180"/>
      <c r="C332" s="33">
        <v>3</v>
      </c>
      <c r="D332" s="60">
        <v>97.619381901799997</v>
      </c>
      <c r="E332" s="60">
        <v>82.178753201600003</v>
      </c>
      <c r="F332" s="61">
        <v>140.3847576367379</v>
      </c>
      <c r="G332" s="60">
        <v>-4.6461769613000001</v>
      </c>
      <c r="H332" s="60">
        <v>-2.4355080484</v>
      </c>
      <c r="I332" s="60">
        <v>-6.4390125871000006</v>
      </c>
      <c r="J332" s="62">
        <v>-4.3251979351000003</v>
      </c>
      <c r="K332" s="48"/>
      <c r="L332" s="185">
        <f t="shared" ref="L332" si="633">AVERAGE(D332:D334)</f>
        <v>96.0858838308</v>
      </c>
      <c r="M332" s="190">
        <f t="shared" ref="M332" si="634">AVERAGE(G332:G334)</f>
        <v>-2.3345161486000001</v>
      </c>
      <c r="N332" s="190">
        <f t="shared" ref="N332" si="635">AVERAGE(H332:H334)</f>
        <v>-0.90404955213333327</v>
      </c>
      <c r="O332" s="190">
        <f t="shared" ref="O332" si="636">AVERAGE(I332:I334)</f>
        <v>-6.461333215233334</v>
      </c>
      <c r="P332" s="191">
        <f t="shared" ref="P332" si="637">AVERAGE(J332:J334)</f>
        <v>-4.0625511010333328</v>
      </c>
    </row>
    <row r="333" spans="1:16" ht="15" customHeight="1">
      <c r="A333" s="201"/>
      <c r="B333" s="180"/>
      <c r="C333" s="33">
        <v>3</v>
      </c>
      <c r="D333" s="60">
        <v>91.047442016000005</v>
      </c>
      <c r="E333" s="60">
        <v>82.456066269100006</v>
      </c>
      <c r="F333" s="61">
        <v>154.7235143832379</v>
      </c>
      <c r="G333" s="60">
        <v>0.83465756790000001</v>
      </c>
      <c r="H333" s="60">
        <v>0.58505525740000008</v>
      </c>
      <c r="I333" s="60">
        <v>-9.5167317390000008</v>
      </c>
      <c r="J333" s="62">
        <v>-1.7535088061999999</v>
      </c>
      <c r="K333" s="48"/>
      <c r="L333" s="185"/>
      <c r="M333" s="190"/>
      <c r="N333" s="190"/>
      <c r="O333" s="190"/>
      <c r="P333" s="191"/>
    </row>
    <row r="334" spans="1:16" ht="15" customHeight="1">
      <c r="A334" s="201"/>
      <c r="B334" s="180"/>
      <c r="C334" s="33">
        <v>3</v>
      </c>
      <c r="D334" s="60">
        <v>99.590827574599999</v>
      </c>
      <c r="E334" s="60">
        <v>86.761028272900006</v>
      </c>
      <c r="F334" s="61">
        <v>128.44641369383794</v>
      </c>
      <c r="G334" s="60">
        <v>-3.1920290524000001</v>
      </c>
      <c r="H334" s="60">
        <v>-0.86169586539999976</v>
      </c>
      <c r="I334" s="60">
        <v>-3.4282553195999999</v>
      </c>
      <c r="J334" s="62">
        <v>-6.1089465617999998</v>
      </c>
      <c r="K334" s="48"/>
      <c r="L334" s="185"/>
      <c r="M334" s="190"/>
      <c r="N334" s="190"/>
      <c r="O334" s="190"/>
      <c r="P334" s="191"/>
    </row>
    <row r="335" spans="1:16" ht="15" customHeight="1">
      <c r="A335" s="201"/>
      <c r="B335" s="180"/>
      <c r="C335" s="38">
        <v>4</v>
      </c>
      <c r="D335" s="57">
        <v>94.216165734900002</v>
      </c>
      <c r="E335" s="57">
        <v>82.205741844299993</v>
      </c>
      <c r="F335" s="58">
        <v>144.88661168623787</v>
      </c>
      <c r="G335" s="57">
        <v>-1.7759311786</v>
      </c>
      <c r="H335" s="57">
        <v>-4.2351261426000004</v>
      </c>
      <c r="I335" s="57">
        <v>4.4858589171999999</v>
      </c>
      <c r="J335" s="59">
        <v>-3.9353893995</v>
      </c>
      <c r="K335" s="48"/>
      <c r="L335" s="185">
        <f t="shared" ref="L335" si="638">AVERAGE(D335:D337)</f>
        <v>94.428336064966672</v>
      </c>
      <c r="M335" s="190">
        <f t="shared" ref="M335" si="639">AVERAGE(G335:G337)</f>
        <v>-1.3907521783333332</v>
      </c>
      <c r="N335" s="190">
        <f t="shared" ref="N335" si="640">AVERAGE(H335:H337)</f>
        <v>-4.4945236336666667</v>
      </c>
      <c r="O335" s="190">
        <f t="shared" ref="O335" si="641">AVERAGE(I335:I337)</f>
        <v>-0.30713168780000011</v>
      </c>
      <c r="P335" s="191">
        <f t="shared" ref="P335" si="642">AVERAGE(J335:J337)</f>
        <v>-5.8519272804333333</v>
      </c>
    </row>
    <row r="336" spans="1:16" ht="15" customHeight="1">
      <c r="A336" s="201"/>
      <c r="B336" s="180"/>
      <c r="C336" s="38">
        <v>4</v>
      </c>
      <c r="D336" s="57">
        <v>96.347179128199997</v>
      </c>
      <c r="E336" s="57">
        <v>87.789731374400006</v>
      </c>
      <c r="F336" s="58">
        <v>127.61146494773789</v>
      </c>
      <c r="G336" s="57">
        <v>-2.7235661812999998</v>
      </c>
      <c r="H336" s="57">
        <v>-1.6897958940000004</v>
      </c>
      <c r="I336" s="57">
        <v>-0.82348251340000012</v>
      </c>
      <c r="J336" s="59">
        <v>-3.2899862527999999</v>
      </c>
      <c r="K336" s="48"/>
      <c r="L336" s="185"/>
      <c r="M336" s="190"/>
      <c r="N336" s="190"/>
      <c r="O336" s="190"/>
      <c r="P336" s="191"/>
    </row>
    <row r="337" spans="1:16" ht="15.75" customHeight="1" thickBot="1">
      <c r="A337" s="202"/>
      <c r="B337" s="181"/>
      <c r="C337" s="39">
        <v>4</v>
      </c>
      <c r="D337" s="63">
        <v>92.721663331800002</v>
      </c>
      <c r="E337" s="63">
        <v>82.584378970100005</v>
      </c>
      <c r="F337" s="64">
        <v>133.64629396033791</v>
      </c>
      <c r="G337" s="63">
        <v>0.3272408249</v>
      </c>
      <c r="H337" s="63">
        <v>-7.5586488644000003</v>
      </c>
      <c r="I337" s="63">
        <v>-4.5837714672000001</v>
      </c>
      <c r="J337" s="65">
        <v>-10.330406189</v>
      </c>
      <c r="K337" s="48"/>
      <c r="L337" s="187"/>
      <c r="M337" s="192"/>
      <c r="N337" s="192"/>
      <c r="O337" s="192"/>
      <c r="P337" s="193"/>
    </row>
    <row r="338" spans="1:16" ht="15" customHeight="1">
      <c r="A338" s="200" t="str">
        <f>'XY LENS AA'!B34</f>
        <v>#34</v>
      </c>
      <c r="B338" s="179" t="str">
        <f>'XY LENS AA'!C34</f>
        <v>VSY841XN9NBE</v>
      </c>
      <c r="C338" s="40">
        <v>1</v>
      </c>
      <c r="D338" s="51">
        <v>97.1421445517</v>
      </c>
      <c r="E338" s="51">
        <v>79.024249933500002</v>
      </c>
      <c r="F338" s="52">
        <v>137.88519101793793</v>
      </c>
      <c r="G338" s="51">
        <v>0.80825859909999997</v>
      </c>
      <c r="H338" s="51">
        <v>1.3760600373999998</v>
      </c>
      <c r="I338" s="51">
        <v>7.5498027802000003</v>
      </c>
      <c r="J338" s="53">
        <v>2.7403211593999997</v>
      </c>
      <c r="K338" s="48"/>
      <c r="L338" s="188">
        <f t="shared" ref="L338" si="643">AVERAGE(D338:D340)</f>
        <v>92.597505611666676</v>
      </c>
      <c r="M338" s="196">
        <f t="shared" ref="M338" si="644">AVERAGE(G338:G340)</f>
        <v>-1.8025334625333331</v>
      </c>
      <c r="N338" s="196">
        <f t="shared" ref="N338" si="645">AVERAGE(H338:H340)</f>
        <v>2.3115336401333337</v>
      </c>
      <c r="O338" s="196">
        <f t="shared" ref="O338" si="646">AVERAGE(I338:I340)</f>
        <v>5.1186167399000002</v>
      </c>
      <c r="P338" s="197">
        <f t="shared" ref="P338" si="647">AVERAGE(J338:J340)</f>
        <v>0.95718924203333344</v>
      </c>
    </row>
    <row r="339" spans="1:16" ht="15" customHeight="1">
      <c r="A339" s="201"/>
      <c r="B339" s="180"/>
      <c r="C339" s="41">
        <v>1</v>
      </c>
      <c r="D339" s="54">
        <v>90.0979550303</v>
      </c>
      <c r="E339" s="54">
        <v>73.311074659300004</v>
      </c>
      <c r="F339" s="55">
        <v>145.47571840713789</v>
      </c>
      <c r="G339" s="54">
        <v>0.7038872021</v>
      </c>
      <c r="H339" s="54">
        <v>-0.73749528449999957</v>
      </c>
      <c r="I339" s="54">
        <v>-0.3020267486999999</v>
      </c>
      <c r="J339" s="56">
        <v>-1.3427152633999999</v>
      </c>
      <c r="K339" s="48"/>
      <c r="L339" s="185"/>
      <c r="M339" s="190"/>
      <c r="N339" s="190"/>
      <c r="O339" s="190"/>
      <c r="P339" s="191"/>
    </row>
    <row r="340" spans="1:16" ht="15" customHeight="1">
      <c r="A340" s="201"/>
      <c r="B340" s="180"/>
      <c r="C340" s="41">
        <v>1</v>
      </c>
      <c r="D340" s="54">
        <v>90.552417253000002</v>
      </c>
      <c r="E340" s="54">
        <v>74.478606928999994</v>
      </c>
      <c r="F340" s="55">
        <v>146.72296780843794</v>
      </c>
      <c r="G340" s="54">
        <v>-6.9197461887999996</v>
      </c>
      <c r="H340" s="54">
        <v>6.2960361675000005</v>
      </c>
      <c r="I340" s="54">
        <v>8.1080741881999998</v>
      </c>
      <c r="J340" s="56">
        <v>1.4739618301000004</v>
      </c>
      <c r="K340" s="48"/>
      <c r="L340" s="185"/>
      <c r="M340" s="190"/>
      <c r="N340" s="190"/>
      <c r="O340" s="190"/>
      <c r="P340" s="191"/>
    </row>
    <row r="341" spans="1:16" ht="15" customHeight="1">
      <c r="A341" s="201"/>
      <c r="B341" s="180"/>
      <c r="C341" s="38">
        <v>2</v>
      </c>
      <c r="D341" s="57">
        <v>88.640068107399998</v>
      </c>
      <c r="E341" s="57">
        <v>72.788204000600004</v>
      </c>
      <c r="F341" s="58">
        <v>142.11513206043793</v>
      </c>
      <c r="G341" s="57">
        <v>-3.8013702319</v>
      </c>
      <c r="H341" s="57">
        <v>-5.2317920087999994</v>
      </c>
      <c r="I341" s="57">
        <v>-0.4573755263999999</v>
      </c>
      <c r="J341" s="59">
        <v>4.4034042358000001</v>
      </c>
      <c r="K341" s="48"/>
      <c r="L341" s="185">
        <f t="shared" ref="L341" si="648">AVERAGE(D341:D343)</f>
        <v>90.118394231499977</v>
      </c>
      <c r="M341" s="190">
        <f t="shared" ref="M341" si="649">AVERAGE(G341:G343)</f>
        <v>3.3294868692666668</v>
      </c>
      <c r="N341" s="190">
        <f t="shared" ref="N341" si="650">AVERAGE(H341:H343)</f>
        <v>-1.8509954043999999</v>
      </c>
      <c r="O341" s="190">
        <f t="shared" ref="O341" si="651">AVERAGE(I341:I343)</f>
        <v>3.3312473297333334</v>
      </c>
      <c r="P341" s="191">
        <f t="shared" ref="P341" si="652">AVERAGE(J341:J343)</f>
        <v>1.6059862772333335</v>
      </c>
    </row>
    <row r="342" spans="1:16" ht="15" customHeight="1">
      <c r="A342" s="201"/>
      <c r="B342" s="180"/>
      <c r="C342" s="38">
        <v>2</v>
      </c>
      <c r="D342" s="57">
        <v>94.988742999699994</v>
      </c>
      <c r="E342" s="57">
        <v>76.673382771999997</v>
      </c>
      <c r="F342" s="58">
        <v>145.84922498553794</v>
      </c>
      <c r="G342" s="57">
        <v>9.9151521454000004</v>
      </c>
      <c r="H342" s="57">
        <v>4.5740917330000004</v>
      </c>
      <c r="I342" s="57">
        <v>7.9549646377999998</v>
      </c>
      <c r="J342" s="59">
        <v>5.0549535751000008</v>
      </c>
      <c r="K342" s="48"/>
      <c r="L342" s="185"/>
      <c r="M342" s="190"/>
      <c r="N342" s="190"/>
      <c r="O342" s="190"/>
      <c r="P342" s="191"/>
    </row>
    <row r="343" spans="1:16" ht="15" customHeight="1">
      <c r="A343" s="201"/>
      <c r="B343" s="180"/>
      <c r="C343" s="38">
        <v>2</v>
      </c>
      <c r="D343" s="57">
        <v>86.726371587399996</v>
      </c>
      <c r="E343" s="57">
        <v>73.246018506300004</v>
      </c>
      <c r="F343" s="58">
        <v>155.21055314843795</v>
      </c>
      <c r="G343" s="57">
        <v>3.8746786943</v>
      </c>
      <c r="H343" s="57">
        <v>-4.8952859374000006</v>
      </c>
      <c r="I343" s="57">
        <v>2.4961528778000002</v>
      </c>
      <c r="J343" s="59">
        <v>-4.6403989792000004</v>
      </c>
      <c r="K343" s="48"/>
      <c r="L343" s="185"/>
      <c r="M343" s="190"/>
      <c r="N343" s="190"/>
      <c r="O343" s="190"/>
      <c r="P343" s="191"/>
    </row>
    <row r="344" spans="1:16" ht="15" customHeight="1">
      <c r="A344" s="201"/>
      <c r="B344" s="180"/>
      <c r="C344" s="33">
        <v>3</v>
      </c>
      <c r="D344" s="60">
        <v>88.167988987399994</v>
      </c>
      <c r="E344" s="60">
        <v>70.964053568699995</v>
      </c>
      <c r="F344" s="61">
        <v>151.63536354603792</v>
      </c>
      <c r="G344" s="60">
        <v>-1.2004674783</v>
      </c>
      <c r="H344" s="60">
        <v>-0.31427369489999979</v>
      </c>
      <c r="I344" s="60">
        <v>0.71373271939999938</v>
      </c>
      <c r="J344" s="62">
        <v>-0.3090684414</v>
      </c>
      <c r="K344" s="48"/>
      <c r="L344" s="185">
        <f t="shared" ref="L344" si="653">AVERAGE(D344:D346)</f>
        <v>92.67285318286666</v>
      </c>
      <c r="M344" s="190">
        <f t="shared" ref="M344" si="654">AVERAGE(G344:G346)</f>
        <v>-4.2989125166000006</v>
      </c>
      <c r="N344" s="190">
        <f t="shared" ref="N344" si="655">AVERAGE(H344:H346)</f>
        <v>3.6144235511000011</v>
      </c>
      <c r="O344" s="190">
        <f t="shared" ref="O344" si="656">AVERAGE(I344:I346)</f>
        <v>2.3862878481666665</v>
      </c>
      <c r="P344" s="191">
        <f t="shared" ref="P344" si="657">AVERAGE(J344:J346)</f>
        <v>-0.68156345686666653</v>
      </c>
    </row>
    <row r="345" spans="1:16" ht="15" customHeight="1">
      <c r="A345" s="201"/>
      <c r="B345" s="180"/>
      <c r="C345" s="33">
        <v>3</v>
      </c>
      <c r="D345" s="60">
        <v>94.108237904399999</v>
      </c>
      <c r="E345" s="60">
        <v>77.390742941599996</v>
      </c>
      <c r="F345" s="61">
        <v>145.29060412023796</v>
      </c>
      <c r="G345" s="60">
        <v>-8.0705877156000003</v>
      </c>
      <c r="H345" s="60">
        <v>11.112644641900001</v>
      </c>
      <c r="I345" s="60">
        <v>7.2405986785999996</v>
      </c>
      <c r="J345" s="62">
        <v>0.14081096650000013</v>
      </c>
      <c r="K345" s="48"/>
      <c r="L345" s="185"/>
      <c r="M345" s="190"/>
      <c r="N345" s="190"/>
      <c r="O345" s="190"/>
      <c r="P345" s="191"/>
    </row>
    <row r="346" spans="1:16" ht="15" customHeight="1">
      <c r="A346" s="201"/>
      <c r="B346" s="180"/>
      <c r="C346" s="33">
        <v>3</v>
      </c>
      <c r="D346" s="60">
        <v>95.742332656800002</v>
      </c>
      <c r="E346" s="60">
        <v>79.158855467699993</v>
      </c>
      <c r="F346" s="61">
        <v>142.49097022653791</v>
      </c>
      <c r="G346" s="60">
        <v>-3.6256823559</v>
      </c>
      <c r="H346" s="60">
        <v>4.4899706299999842E-2</v>
      </c>
      <c r="I346" s="60">
        <v>-0.79546785349999993</v>
      </c>
      <c r="J346" s="62">
        <v>-1.8764328957</v>
      </c>
      <c r="K346" s="48"/>
      <c r="L346" s="185"/>
      <c r="M346" s="190"/>
      <c r="N346" s="190"/>
      <c r="O346" s="190"/>
      <c r="P346" s="191"/>
    </row>
    <row r="347" spans="1:16" ht="15" customHeight="1">
      <c r="A347" s="201"/>
      <c r="B347" s="180"/>
      <c r="C347" s="38">
        <v>4</v>
      </c>
      <c r="D347" s="57">
        <v>90.055905184799997</v>
      </c>
      <c r="E347" s="57">
        <v>74.000009988000002</v>
      </c>
      <c r="F347" s="58">
        <v>149.55198463433788</v>
      </c>
      <c r="G347" s="57">
        <v>0.14868431530000001</v>
      </c>
      <c r="H347" s="57">
        <v>5.6913853836000001</v>
      </c>
      <c r="I347" s="57">
        <v>1.1258859634</v>
      </c>
      <c r="J347" s="59">
        <v>-3.100753665</v>
      </c>
      <c r="K347" s="48"/>
      <c r="L347" s="185">
        <f t="shared" ref="L347" si="658">AVERAGE(D347:D349)</f>
        <v>91.309126992833342</v>
      </c>
      <c r="M347" s="190">
        <f t="shared" ref="M347" si="659">AVERAGE(G347:G349)</f>
        <v>-1.5752252747</v>
      </c>
      <c r="N347" s="190">
        <f t="shared" ref="N347" si="660">AVERAGE(H347:H349)</f>
        <v>1.0267560297333331</v>
      </c>
      <c r="O347" s="190">
        <f t="shared" ref="O347" si="661">AVERAGE(I347:I349)</f>
        <v>4.5155197779333331</v>
      </c>
      <c r="P347" s="191">
        <f t="shared" ref="P347" si="662">AVERAGE(J347:J349)</f>
        <v>-0.72473768393333327</v>
      </c>
    </row>
    <row r="348" spans="1:16" ht="15" customHeight="1">
      <c r="A348" s="201"/>
      <c r="B348" s="180"/>
      <c r="C348" s="38">
        <v>4</v>
      </c>
      <c r="D348" s="57">
        <v>93.024125020699998</v>
      </c>
      <c r="E348" s="57">
        <v>71.336095430200004</v>
      </c>
      <c r="F348" s="58">
        <v>145.04682229363789</v>
      </c>
      <c r="G348" s="57">
        <v>3.4920483794999999</v>
      </c>
      <c r="H348" s="57">
        <v>0.34829104210000006</v>
      </c>
      <c r="I348" s="57">
        <v>7.4609823226999996</v>
      </c>
      <c r="J348" s="59">
        <v>-0.93273138999999983</v>
      </c>
      <c r="K348" s="48"/>
      <c r="L348" s="185"/>
      <c r="M348" s="190"/>
      <c r="N348" s="190"/>
      <c r="O348" s="190"/>
      <c r="P348" s="191"/>
    </row>
    <row r="349" spans="1:16" ht="15.75" customHeight="1" thickBot="1">
      <c r="A349" s="202"/>
      <c r="B349" s="181"/>
      <c r="C349" s="39">
        <v>4</v>
      </c>
      <c r="D349" s="63">
        <v>90.847350773000002</v>
      </c>
      <c r="E349" s="63">
        <v>73.044965710200003</v>
      </c>
      <c r="F349" s="64">
        <v>166.9927553774379</v>
      </c>
      <c r="G349" s="63">
        <v>-8.3664085189000001</v>
      </c>
      <c r="H349" s="63">
        <v>-2.9594083365000001</v>
      </c>
      <c r="I349" s="63">
        <v>4.9596910476999998</v>
      </c>
      <c r="J349" s="65">
        <v>1.8592720032000001</v>
      </c>
      <c r="K349" s="48"/>
      <c r="L349" s="187"/>
      <c r="M349" s="192"/>
      <c r="N349" s="192"/>
      <c r="O349" s="192"/>
      <c r="P349" s="193"/>
    </row>
    <row r="350" spans="1:16" ht="26.25">
      <c r="A350" s="25"/>
      <c r="B350" s="101"/>
      <c r="C350" s="24"/>
      <c r="D350" s="1"/>
      <c r="E350" s="1"/>
      <c r="F350" s="1"/>
      <c r="G350" s="1"/>
      <c r="H350" s="1"/>
      <c r="I350" s="1"/>
      <c r="J350" s="1"/>
      <c r="K350" s="48"/>
      <c r="L350" s="46"/>
      <c r="M350" s="46"/>
      <c r="N350" s="46"/>
      <c r="O350" s="46"/>
      <c r="P350" s="46"/>
    </row>
    <row r="351" spans="1:16" ht="26.25">
      <c r="A351" s="25"/>
      <c r="B351" s="101"/>
      <c r="C351" s="24"/>
      <c r="D351" s="1"/>
      <c r="E351" s="1"/>
      <c r="F351" s="1"/>
      <c r="G351" s="1"/>
      <c r="H351" s="1"/>
      <c r="I351" s="1"/>
      <c r="J351" s="1"/>
      <c r="K351" s="48"/>
      <c r="L351" s="46"/>
      <c r="M351" s="46"/>
      <c r="N351" s="46"/>
      <c r="O351" s="46"/>
      <c r="P351" s="46"/>
    </row>
    <row r="352" spans="1:16" ht="26.25">
      <c r="A352" s="25"/>
      <c r="B352" s="101"/>
      <c r="C352" s="24"/>
      <c r="D352" s="1"/>
      <c r="E352" s="1"/>
      <c r="F352" s="1"/>
      <c r="G352" s="1"/>
      <c r="H352" s="1"/>
      <c r="I352" s="1"/>
      <c r="J352" s="1"/>
      <c r="K352" s="48"/>
      <c r="L352" s="46"/>
      <c r="M352" s="46"/>
      <c r="N352" s="46"/>
      <c r="O352" s="46"/>
      <c r="P352" s="46"/>
    </row>
    <row r="353" spans="1:16" ht="26.25">
      <c r="A353" s="25"/>
      <c r="B353" s="101"/>
      <c r="C353" s="24"/>
      <c r="D353" s="1"/>
      <c r="E353" s="1"/>
      <c r="F353" s="1"/>
      <c r="G353" s="1"/>
      <c r="H353" s="1"/>
      <c r="I353" s="1"/>
      <c r="J353" s="1"/>
      <c r="K353" s="48"/>
      <c r="L353" s="46"/>
      <c r="M353" s="46"/>
      <c r="N353" s="46"/>
      <c r="O353" s="46"/>
      <c r="P353" s="46"/>
    </row>
    <row r="354" spans="1:16" ht="26.25">
      <c r="A354" s="25"/>
      <c r="B354" s="101"/>
      <c r="C354" s="24"/>
      <c r="D354" s="1"/>
      <c r="E354" s="1"/>
      <c r="F354" s="1"/>
      <c r="G354" s="1"/>
      <c r="H354" s="1"/>
      <c r="I354" s="1"/>
      <c r="J354" s="1"/>
      <c r="K354" s="48"/>
      <c r="L354" s="46"/>
      <c r="M354" s="46"/>
      <c r="N354" s="46"/>
      <c r="O354" s="46"/>
      <c r="P354" s="46"/>
    </row>
    <row r="355" spans="1:16" ht="26.25">
      <c r="A355" s="25"/>
      <c r="B355" s="101"/>
      <c r="C355" s="24"/>
      <c r="D355" s="1"/>
      <c r="E355" s="1"/>
      <c r="F355" s="1"/>
      <c r="G355" s="1"/>
      <c r="H355" s="1"/>
      <c r="I355" s="1"/>
      <c r="J355" s="1"/>
      <c r="K355" s="48"/>
      <c r="L355" s="46"/>
      <c r="M355" s="46"/>
      <c r="N355" s="46"/>
      <c r="O355" s="46"/>
      <c r="P355" s="46"/>
    </row>
    <row r="356" spans="1:16" ht="26.25">
      <c r="A356" s="25"/>
      <c r="B356" s="101"/>
      <c r="C356" s="24"/>
      <c r="D356" s="1"/>
      <c r="E356" s="1"/>
      <c r="F356" s="1"/>
      <c r="G356" s="1"/>
      <c r="H356" s="1"/>
      <c r="I356" s="1"/>
      <c r="J356" s="1"/>
      <c r="K356" s="48"/>
      <c r="L356" s="46"/>
      <c r="M356" s="46"/>
      <c r="N356" s="46"/>
      <c r="O356" s="46"/>
      <c r="P356" s="46"/>
    </row>
    <row r="357" spans="1:16" ht="26.25">
      <c r="A357" s="25"/>
      <c r="B357" s="101"/>
      <c r="C357" s="24"/>
      <c r="D357" s="1"/>
      <c r="E357" s="1"/>
      <c r="F357" s="1"/>
      <c r="G357" s="1"/>
      <c r="H357" s="1"/>
      <c r="I357" s="1"/>
      <c r="J357" s="1"/>
      <c r="K357" s="48"/>
      <c r="L357" s="46"/>
      <c r="M357" s="46"/>
      <c r="N357" s="46"/>
      <c r="O357" s="46"/>
      <c r="P357" s="46"/>
    </row>
    <row r="358" spans="1:16" ht="26.25">
      <c r="A358" s="25"/>
      <c r="B358" s="101"/>
      <c r="C358" s="24"/>
      <c r="D358" s="1"/>
      <c r="E358" s="1"/>
      <c r="F358" s="1"/>
      <c r="G358" s="1"/>
      <c r="H358" s="1"/>
      <c r="I358" s="1"/>
      <c r="J358" s="1"/>
      <c r="K358" s="48"/>
      <c r="L358" s="46"/>
      <c r="M358" s="46"/>
      <c r="N358" s="46"/>
      <c r="O358" s="46"/>
      <c r="P358" s="46"/>
    </row>
    <row r="359" spans="1:16" ht="26.25">
      <c r="A359" s="25"/>
      <c r="B359" s="101"/>
      <c r="C359" s="24"/>
      <c r="D359" s="1"/>
      <c r="E359" s="1"/>
      <c r="F359" s="1"/>
      <c r="G359" s="1"/>
      <c r="H359" s="1"/>
      <c r="I359" s="1"/>
      <c r="J359" s="1"/>
      <c r="K359" s="48"/>
      <c r="L359" s="46"/>
      <c r="M359" s="46"/>
      <c r="N359" s="46"/>
      <c r="O359" s="46"/>
      <c r="P359" s="46"/>
    </row>
    <row r="360" spans="1:16" ht="26.25">
      <c r="A360" s="25"/>
      <c r="B360" s="101"/>
      <c r="C360" s="24"/>
      <c r="D360" s="1"/>
      <c r="E360" s="1"/>
      <c r="F360" s="1"/>
      <c r="G360" s="1"/>
      <c r="H360" s="1"/>
      <c r="I360" s="1"/>
      <c r="J360" s="1"/>
      <c r="K360" s="48"/>
      <c r="L360" s="46"/>
      <c r="M360" s="46"/>
      <c r="N360" s="46"/>
      <c r="O360" s="46"/>
      <c r="P360" s="46"/>
    </row>
    <row r="361" spans="1:16" ht="26.25">
      <c r="A361" s="25"/>
      <c r="B361" s="101"/>
      <c r="C361" s="24"/>
      <c r="D361" s="1"/>
      <c r="E361" s="1"/>
      <c r="F361" s="1"/>
      <c r="G361" s="1"/>
      <c r="H361" s="1"/>
      <c r="I361" s="1"/>
      <c r="J361" s="1"/>
      <c r="K361" s="48"/>
      <c r="L361" s="46"/>
      <c r="M361" s="46"/>
      <c r="N361" s="46"/>
      <c r="O361" s="46"/>
      <c r="P361" s="46"/>
    </row>
    <row r="362" spans="1:16" ht="26.25">
      <c r="A362" s="25"/>
      <c r="B362" s="101"/>
      <c r="C362" s="24"/>
      <c r="D362" s="1"/>
      <c r="E362" s="1"/>
      <c r="F362" s="1"/>
      <c r="G362" s="1"/>
      <c r="H362" s="1"/>
      <c r="I362" s="1"/>
      <c r="J362" s="1"/>
      <c r="K362" s="48"/>
      <c r="L362" s="46"/>
      <c r="M362" s="46"/>
      <c r="N362" s="46"/>
      <c r="O362" s="46"/>
      <c r="P362" s="46"/>
    </row>
    <row r="363" spans="1:16" ht="26.25">
      <c r="A363" s="25"/>
      <c r="B363" s="101"/>
      <c r="C363" s="24"/>
      <c r="D363" s="1"/>
      <c r="E363" s="1"/>
      <c r="F363" s="1"/>
      <c r="G363" s="1"/>
      <c r="H363" s="1"/>
      <c r="I363" s="1"/>
      <c r="J363" s="1"/>
      <c r="K363" s="48"/>
      <c r="L363" s="46"/>
      <c r="M363" s="46"/>
      <c r="N363" s="46"/>
      <c r="O363" s="46"/>
      <c r="P363" s="46"/>
    </row>
    <row r="364" spans="1:16" ht="26.25">
      <c r="A364" s="25"/>
      <c r="B364" s="101"/>
      <c r="C364" s="24"/>
      <c r="D364" s="1"/>
      <c r="E364" s="1"/>
      <c r="F364" s="1"/>
      <c r="G364" s="1"/>
      <c r="H364" s="1"/>
      <c r="I364" s="1"/>
      <c r="J364" s="1"/>
      <c r="K364" s="48"/>
      <c r="L364" s="46"/>
      <c r="M364" s="46"/>
      <c r="N364" s="46"/>
      <c r="O364" s="46"/>
      <c r="P364" s="46"/>
    </row>
    <row r="365" spans="1:16" ht="26.25">
      <c r="A365" s="25"/>
      <c r="B365" s="101"/>
      <c r="C365" s="24"/>
      <c r="D365" s="1"/>
      <c r="E365" s="1"/>
      <c r="F365" s="1"/>
      <c r="G365" s="1"/>
      <c r="H365" s="1"/>
      <c r="I365" s="1"/>
      <c r="J365" s="1"/>
      <c r="K365" s="48"/>
      <c r="L365" s="46"/>
      <c r="M365" s="46"/>
      <c r="N365" s="46"/>
      <c r="O365" s="46"/>
      <c r="P365" s="46"/>
    </row>
    <row r="366" spans="1:16" ht="26.25">
      <c r="A366" s="25"/>
      <c r="B366" s="101"/>
      <c r="C366" s="24"/>
      <c r="D366" s="1"/>
      <c r="E366" s="1"/>
      <c r="F366" s="1"/>
      <c r="G366" s="1"/>
      <c r="H366" s="1"/>
      <c r="I366" s="1"/>
      <c r="J366" s="1"/>
      <c r="K366" s="48"/>
      <c r="L366" s="46"/>
      <c r="M366" s="46"/>
      <c r="N366" s="46"/>
      <c r="O366" s="46"/>
      <c r="P366" s="46"/>
    </row>
    <row r="367" spans="1:16" ht="26.25">
      <c r="A367" s="25"/>
      <c r="B367" s="101"/>
      <c r="C367" s="24"/>
      <c r="D367" s="1"/>
      <c r="E367" s="1"/>
      <c r="F367" s="1"/>
      <c r="G367" s="1"/>
      <c r="H367" s="1"/>
      <c r="I367" s="1"/>
      <c r="J367" s="1"/>
      <c r="K367" s="48"/>
      <c r="L367" s="46"/>
      <c r="M367" s="46"/>
      <c r="N367" s="46"/>
      <c r="O367" s="46"/>
      <c r="P367" s="46"/>
    </row>
    <row r="368" spans="1:16" ht="26.25">
      <c r="A368" s="25"/>
      <c r="B368" s="101"/>
      <c r="C368" s="24"/>
      <c r="D368" s="1"/>
      <c r="E368" s="1"/>
      <c r="F368" s="1"/>
      <c r="G368" s="1"/>
      <c r="H368" s="1"/>
      <c r="I368" s="1"/>
      <c r="J368" s="1"/>
      <c r="K368" s="48"/>
      <c r="L368" s="46"/>
      <c r="M368" s="46"/>
      <c r="N368" s="46"/>
      <c r="O368" s="46"/>
      <c r="P368" s="46"/>
    </row>
    <row r="369" spans="1:16" ht="26.25">
      <c r="A369" s="25"/>
      <c r="B369" s="101"/>
      <c r="C369" s="24"/>
      <c r="D369" s="1"/>
      <c r="E369" s="1"/>
      <c r="F369" s="1"/>
      <c r="G369" s="1"/>
      <c r="H369" s="1"/>
      <c r="I369" s="1"/>
      <c r="J369" s="1"/>
      <c r="K369" s="48"/>
      <c r="L369" s="46"/>
      <c r="M369" s="46"/>
      <c r="N369" s="46"/>
      <c r="O369" s="46"/>
      <c r="P369" s="46"/>
    </row>
    <row r="370" spans="1:16" ht="26.25">
      <c r="A370" s="25"/>
      <c r="B370" s="101"/>
      <c r="C370" s="24"/>
      <c r="D370" s="1"/>
      <c r="E370" s="1"/>
      <c r="F370" s="1"/>
      <c r="G370" s="1"/>
      <c r="H370" s="1"/>
      <c r="I370" s="1"/>
      <c r="J370" s="1"/>
      <c r="K370" s="48"/>
      <c r="L370" s="46"/>
      <c r="M370" s="46"/>
      <c r="N370" s="46"/>
      <c r="O370" s="46"/>
      <c r="P370" s="46"/>
    </row>
    <row r="371" spans="1:16" ht="26.25">
      <c r="A371" s="25"/>
      <c r="B371" s="101"/>
      <c r="C371" s="24"/>
      <c r="D371" s="1"/>
      <c r="E371" s="1"/>
      <c r="F371" s="1"/>
      <c r="G371" s="1"/>
      <c r="H371" s="1"/>
      <c r="I371" s="1"/>
      <c r="J371" s="1"/>
      <c r="K371" s="48"/>
      <c r="L371" s="46"/>
      <c r="M371" s="46"/>
      <c r="N371" s="46"/>
      <c r="O371" s="46"/>
      <c r="P371" s="46"/>
    </row>
    <row r="372" spans="1:16" ht="26.25">
      <c r="A372" s="25"/>
      <c r="B372" s="101"/>
      <c r="C372" s="24"/>
      <c r="D372" s="1"/>
      <c r="E372" s="1"/>
      <c r="F372" s="1"/>
      <c r="G372" s="1"/>
      <c r="H372" s="1"/>
      <c r="I372" s="1"/>
      <c r="J372" s="1"/>
      <c r="K372" s="48"/>
      <c r="L372" s="46"/>
      <c r="M372" s="46"/>
      <c r="N372" s="46"/>
      <c r="O372" s="46"/>
      <c r="P372" s="46"/>
    </row>
    <row r="373" spans="1:16" ht="26.25">
      <c r="A373" s="25"/>
      <c r="B373" s="101"/>
      <c r="C373" s="24"/>
      <c r="D373" s="1"/>
      <c r="E373" s="1"/>
      <c r="F373" s="1"/>
      <c r="G373" s="1"/>
      <c r="H373" s="1"/>
      <c r="I373" s="1"/>
      <c r="J373" s="1"/>
      <c r="K373" s="48"/>
      <c r="L373" s="46"/>
      <c r="M373" s="46"/>
      <c r="N373" s="46"/>
      <c r="O373" s="46"/>
      <c r="P373" s="46"/>
    </row>
    <row r="374" spans="1:16" ht="26.25">
      <c r="A374" s="25"/>
      <c r="B374" s="101"/>
      <c r="C374" s="24"/>
      <c r="D374" s="1"/>
      <c r="E374" s="1"/>
      <c r="F374" s="1"/>
      <c r="G374" s="1"/>
      <c r="H374" s="1"/>
      <c r="I374" s="1"/>
      <c r="J374" s="1"/>
      <c r="K374" s="48"/>
      <c r="L374" s="46"/>
      <c r="M374" s="46"/>
      <c r="N374" s="46"/>
      <c r="O374" s="46"/>
      <c r="P374" s="46"/>
    </row>
    <row r="375" spans="1:16" ht="26.25">
      <c r="A375" s="25"/>
      <c r="B375" s="101"/>
      <c r="C375" s="24"/>
      <c r="D375" s="1"/>
      <c r="E375" s="1"/>
      <c r="F375" s="1"/>
      <c r="G375" s="1"/>
      <c r="H375" s="1"/>
      <c r="I375" s="1"/>
      <c r="J375" s="1"/>
      <c r="K375" s="48"/>
      <c r="L375" s="46"/>
      <c r="M375" s="46"/>
      <c r="N375" s="46"/>
      <c r="O375" s="46"/>
      <c r="P375" s="46"/>
    </row>
    <row r="376" spans="1:16" ht="26.25">
      <c r="A376" s="25"/>
      <c r="B376" s="101"/>
      <c r="C376" s="24"/>
      <c r="D376" s="1"/>
      <c r="E376" s="1"/>
      <c r="F376" s="1"/>
      <c r="G376" s="1"/>
      <c r="H376" s="1"/>
      <c r="I376" s="1"/>
      <c r="J376" s="1"/>
      <c r="K376" s="48"/>
      <c r="L376" s="46"/>
      <c r="M376" s="46"/>
      <c r="N376" s="46"/>
      <c r="O376" s="46"/>
      <c r="P376" s="46"/>
    </row>
    <row r="377" spans="1:16" ht="26.25">
      <c r="A377" s="25"/>
      <c r="B377" s="101"/>
      <c r="C377" s="24"/>
      <c r="D377" s="1"/>
      <c r="E377" s="1"/>
      <c r="F377" s="1"/>
      <c r="G377" s="1"/>
      <c r="H377" s="1"/>
      <c r="I377" s="1"/>
      <c r="J377" s="1"/>
      <c r="K377" s="48"/>
      <c r="L377" s="46"/>
      <c r="M377" s="46"/>
      <c r="N377" s="46"/>
      <c r="O377" s="46"/>
      <c r="P377" s="46"/>
    </row>
    <row r="378" spans="1:16" ht="26.25">
      <c r="A378" s="25"/>
      <c r="B378" s="101"/>
      <c r="C378" s="24"/>
      <c r="D378" s="1"/>
      <c r="E378" s="1"/>
      <c r="F378" s="1"/>
      <c r="G378" s="1"/>
      <c r="H378" s="1"/>
      <c r="I378" s="1"/>
      <c r="J378" s="1"/>
      <c r="K378" s="48"/>
      <c r="L378" s="46"/>
      <c r="M378" s="46"/>
      <c r="N378" s="46"/>
      <c r="O378" s="46"/>
      <c r="P378" s="46"/>
    </row>
    <row r="379" spans="1:16" ht="26.25">
      <c r="A379" s="25"/>
      <c r="B379" s="101"/>
      <c r="C379" s="24"/>
      <c r="D379" s="1"/>
      <c r="E379" s="1"/>
      <c r="F379" s="1"/>
      <c r="G379" s="1"/>
      <c r="H379" s="1"/>
      <c r="I379" s="1"/>
      <c r="J379" s="1"/>
      <c r="K379" s="48"/>
      <c r="L379" s="46"/>
      <c r="M379" s="46"/>
      <c r="N379" s="46"/>
      <c r="O379" s="46"/>
      <c r="P379" s="46"/>
    </row>
    <row r="380" spans="1:16" ht="26.25">
      <c r="A380" s="25"/>
      <c r="B380" s="101"/>
      <c r="C380" s="24"/>
      <c r="D380" s="1"/>
      <c r="E380" s="1"/>
      <c r="F380" s="1"/>
      <c r="G380" s="1"/>
      <c r="H380" s="1"/>
      <c r="I380" s="1"/>
      <c r="J380" s="1"/>
      <c r="K380" s="48"/>
      <c r="L380" s="46"/>
      <c r="M380" s="46"/>
      <c r="N380" s="46"/>
      <c r="O380" s="46"/>
      <c r="P380" s="46"/>
    </row>
    <row r="381" spans="1:16" ht="26.25">
      <c r="A381" s="25"/>
      <c r="B381" s="101"/>
      <c r="C381" s="24"/>
      <c r="D381" s="1"/>
      <c r="E381" s="1"/>
      <c r="F381" s="1"/>
      <c r="G381" s="1"/>
      <c r="H381" s="1"/>
      <c r="I381" s="1"/>
      <c r="J381" s="1"/>
      <c r="K381" s="48"/>
      <c r="L381" s="46"/>
      <c r="M381" s="46"/>
      <c r="N381" s="46"/>
      <c r="O381" s="46"/>
      <c r="P381" s="46"/>
    </row>
    <row r="382" spans="1:16" ht="26.25">
      <c r="A382" s="25"/>
      <c r="B382" s="101"/>
      <c r="C382" s="24"/>
      <c r="D382" s="1"/>
      <c r="E382" s="1"/>
      <c r="F382" s="1"/>
      <c r="G382" s="1"/>
      <c r="H382" s="1"/>
      <c r="I382" s="1"/>
      <c r="J382" s="1"/>
      <c r="K382" s="48"/>
      <c r="L382" s="46"/>
      <c r="M382" s="46"/>
      <c r="N382" s="46"/>
      <c r="O382" s="46"/>
      <c r="P382" s="46"/>
    </row>
    <row r="383" spans="1:16" ht="26.25">
      <c r="A383" s="25"/>
      <c r="B383" s="101"/>
      <c r="C383" s="24"/>
      <c r="D383" s="1"/>
      <c r="E383" s="1"/>
      <c r="F383" s="1"/>
      <c r="G383" s="1"/>
      <c r="H383" s="1"/>
      <c r="I383" s="1"/>
      <c r="J383" s="1"/>
      <c r="K383" s="48"/>
      <c r="L383" s="46"/>
      <c r="M383" s="46"/>
      <c r="N383" s="46"/>
      <c r="O383" s="46"/>
      <c r="P383" s="46"/>
    </row>
    <row r="384" spans="1:16" ht="26.25">
      <c r="A384" s="25"/>
      <c r="B384" s="101"/>
      <c r="C384" s="24"/>
      <c r="D384" s="1"/>
      <c r="E384" s="1"/>
      <c r="F384" s="1"/>
      <c r="G384" s="1"/>
      <c r="H384" s="1"/>
      <c r="I384" s="1"/>
      <c r="J384" s="1"/>
      <c r="K384" s="48"/>
      <c r="L384" s="46"/>
      <c r="M384" s="46"/>
      <c r="N384" s="46"/>
      <c r="O384" s="46"/>
      <c r="P384" s="46"/>
    </row>
    <row r="385" spans="1:16" ht="26.25">
      <c r="A385" s="25"/>
      <c r="B385" s="101"/>
      <c r="C385" s="24"/>
      <c r="D385" s="1"/>
      <c r="E385" s="1"/>
      <c r="F385" s="1"/>
      <c r="G385" s="1"/>
      <c r="H385" s="1"/>
      <c r="I385" s="1"/>
      <c r="J385" s="1"/>
      <c r="K385" s="48"/>
      <c r="L385" s="46"/>
      <c r="M385" s="46"/>
      <c r="N385" s="46"/>
      <c r="O385" s="46"/>
      <c r="P385" s="46"/>
    </row>
    <row r="386" spans="1:16" ht="26.25">
      <c r="A386" s="25"/>
      <c r="B386" s="101"/>
      <c r="C386" s="24"/>
      <c r="D386" s="1"/>
      <c r="E386" s="1"/>
      <c r="F386" s="1"/>
      <c r="G386" s="1"/>
      <c r="H386" s="1"/>
      <c r="I386" s="1"/>
      <c r="J386" s="1"/>
      <c r="K386" s="48"/>
      <c r="L386" s="46"/>
      <c r="M386" s="46"/>
      <c r="N386" s="46"/>
      <c r="O386" s="46"/>
      <c r="P386" s="46"/>
    </row>
    <row r="387" spans="1:16" ht="26.25">
      <c r="A387" s="25"/>
      <c r="B387" s="101"/>
      <c r="C387" s="24"/>
      <c r="D387" s="1"/>
      <c r="E387" s="1"/>
      <c r="F387" s="1"/>
      <c r="G387" s="1"/>
      <c r="H387" s="1"/>
      <c r="I387" s="1"/>
      <c r="J387" s="1"/>
      <c r="K387" s="48"/>
      <c r="L387" s="46"/>
      <c r="M387" s="46"/>
      <c r="N387" s="46"/>
      <c r="O387" s="46"/>
      <c r="P387" s="46"/>
    </row>
    <row r="388" spans="1:16" ht="26.25">
      <c r="A388" s="25"/>
      <c r="B388" s="101"/>
      <c r="C388" s="24"/>
      <c r="D388" s="1"/>
      <c r="E388" s="1"/>
      <c r="F388" s="1"/>
      <c r="G388" s="1"/>
      <c r="H388" s="1"/>
      <c r="I388" s="1"/>
      <c r="J388" s="1"/>
      <c r="K388" s="48"/>
      <c r="L388" s="46"/>
      <c r="M388" s="46"/>
      <c r="N388" s="46"/>
      <c r="O388" s="46"/>
      <c r="P388" s="46"/>
    </row>
    <row r="389" spans="1:16" ht="26.25">
      <c r="A389" s="25"/>
      <c r="B389" s="101"/>
      <c r="C389" s="24"/>
      <c r="D389" s="1"/>
      <c r="E389" s="1"/>
      <c r="F389" s="1"/>
      <c r="G389" s="1"/>
      <c r="H389" s="1"/>
      <c r="I389" s="1"/>
      <c r="J389" s="1"/>
      <c r="K389" s="48"/>
      <c r="L389" s="46"/>
      <c r="M389" s="46"/>
      <c r="N389" s="46"/>
      <c r="O389" s="46"/>
      <c r="P389" s="46"/>
    </row>
    <row r="390" spans="1:16" ht="26.25">
      <c r="A390" s="25"/>
      <c r="B390" s="101"/>
      <c r="C390" s="24"/>
      <c r="D390" s="1"/>
      <c r="E390" s="1"/>
      <c r="F390" s="1"/>
      <c r="G390" s="1"/>
      <c r="H390" s="1"/>
      <c r="I390" s="1"/>
      <c r="J390" s="1"/>
      <c r="K390" s="48"/>
      <c r="L390" s="46"/>
      <c r="M390" s="46"/>
      <c r="N390" s="46"/>
      <c r="O390" s="46"/>
      <c r="P390" s="46"/>
    </row>
    <row r="391" spans="1:16" ht="26.25">
      <c r="A391" s="25"/>
      <c r="B391" s="101"/>
      <c r="C391" s="24"/>
      <c r="D391" s="1"/>
      <c r="E391" s="1"/>
      <c r="F391" s="1"/>
      <c r="G391" s="1"/>
      <c r="H391" s="1"/>
      <c r="I391" s="1"/>
      <c r="J391" s="1"/>
      <c r="K391" s="48"/>
      <c r="L391" s="46"/>
      <c r="M391" s="46"/>
      <c r="N391" s="46"/>
      <c r="O391" s="46"/>
      <c r="P391" s="46"/>
    </row>
    <row r="392" spans="1:16" ht="26.25">
      <c r="A392" s="25"/>
      <c r="B392" s="101"/>
      <c r="C392" s="24"/>
      <c r="D392" s="1"/>
      <c r="E392" s="1"/>
      <c r="F392" s="1"/>
      <c r="G392" s="1"/>
      <c r="H392" s="1"/>
      <c r="I392" s="1"/>
      <c r="J392" s="1"/>
      <c r="K392" s="48"/>
      <c r="L392" s="46"/>
      <c r="M392" s="46"/>
      <c r="N392" s="46"/>
      <c r="O392" s="46"/>
      <c r="P392" s="46"/>
    </row>
    <row r="393" spans="1:16" ht="26.25">
      <c r="A393" s="25"/>
      <c r="B393" s="101"/>
      <c r="C393" s="24"/>
      <c r="D393" s="1"/>
      <c r="E393" s="1"/>
      <c r="F393" s="1"/>
      <c r="G393" s="1"/>
      <c r="H393" s="1"/>
      <c r="I393" s="1"/>
      <c r="J393" s="1"/>
      <c r="K393" s="48"/>
      <c r="L393" s="46"/>
      <c r="M393" s="46"/>
      <c r="N393" s="46"/>
      <c r="O393" s="46"/>
      <c r="P393" s="46"/>
    </row>
    <row r="394" spans="1:16" ht="26.25">
      <c r="A394" s="25"/>
      <c r="B394" s="101"/>
      <c r="C394" s="24"/>
      <c r="D394" s="1"/>
      <c r="E394" s="1"/>
      <c r="F394" s="1"/>
      <c r="G394" s="1"/>
      <c r="H394" s="1"/>
      <c r="I394" s="1"/>
      <c r="J394" s="1"/>
      <c r="K394" s="48"/>
      <c r="L394" s="46"/>
      <c r="M394" s="46"/>
      <c r="N394" s="46"/>
      <c r="O394" s="46"/>
      <c r="P394" s="46"/>
    </row>
    <row r="395" spans="1:16" ht="26.25">
      <c r="A395" s="25"/>
      <c r="B395" s="101"/>
      <c r="C395" s="24"/>
      <c r="D395" s="1"/>
      <c r="E395" s="1"/>
      <c r="F395" s="1"/>
      <c r="G395" s="1"/>
      <c r="H395" s="1"/>
      <c r="I395" s="1"/>
      <c r="J395" s="1"/>
      <c r="K395" s="48"/>
      <c r="L395" s="46"/>
      <c r="M395" s="46"/>
      <c r="N395" s="46"/>
      <c r="O395" s="46"/>
      <c r="P395" s="46"/>
    </row>
    <row r="396" spans="1:16" ht="26.25">
      <c r="A396" s="25"/>
      <c r="B396" s="101"/>
      <c r="C396" s="24"/>
      <c r="D396" s="1"/>
      <c r="E396" s="1"/>
      <c r="F396" s="1"/>
      <c r="G396" s="1"/>
      <c r="H396" s="1"/>
      <c r="I396" s="1"/>
      <c r="J396" s="1"/>
      <c r="K396" s="48"/>
      <c r="L396" s="46"/>
      <c r="M396" s="46"/>
      <c r="N396" s="46"/>
      <c r="O396" s="46"/>
      <c r="P396" s="46"/>
    </row>
    <row r="397" spans="1:16" ht="26.25">
      <c r="A397" s="25"/>
      <c r="B397" s="101"/>
      <c r="C397" s="24"/>
      <c r="D397" s="1"/>
      <c r="E397" s="1"/>
      <c r="F397" s="1"/>
      <c r="G397" s="1"/>
      <c r="H397" s="1"/>
      <c r="I397" s="1"/>
      <c r="J397" s="1"/>
      <c r="K397" s="48"/>
      <c r="L397" s="46"/>
      <c r="M397" s="46"/>
      <c r="N397" s="46"/>
      <c r="O397" s="46"/>
      <c r="P397" s="46"/>
    </row>
    <row r="398" spans="1:16" ht="26.25">
      <c r="A398" s="25"/>
      <c r="B398" s="101"/>
      <c r="C398" s="24"/>
      <c r="D398" s="1"/>
      <c r="E398" s="1"/>
      <c r="F398" s="1"/>
      <c r="G398" s="1"/>
      <c r="H398" s="1"/>
      <c r="I398" s="1"/>
      <c r="J398" s="1"/>
      <c r="K398" s="48"/>
      <c r="L398" s="46"/>
      <c r="M398" s="46"/>
      <c r="N398" s="46"/>
      <c r="O398" s="46"/>
      <c r="P398" s="46"/>
    </row>
    <row r="399" spans="1:16" ht="26.25">
      <c r="A399" s="25"/>
      <c r="B399" s="101"/>
      <c r="C399" s="24"/>
      <c r="D399" s="1"/>
      <c r="E399" s="1"/>
      <c r="F399" s="1"/>
      <c r="G399" s="1"/>
      <c r="H399" s="1"/>
      <c r="I399" s="1"/>
      <c r="J399" s="1"/>
      <c r="K399" s="48"/>
      <c r="L399" s="46"/>
      <c r="M399" s="46"/>
      <c r="N399" s="46"/>
      <c r="O399" s="46"/>
      <c r="P399" s="46"/>
    </row>
    <row r="400" spans="1:16" ht="26.25">
      <c r="A400" s="25"/>
      <c r="B400" s="101"/>
      <c r="C400" s="24"/>
      <c r="D400" s="1"/>
      <c r="E400" s="1"/>
      <c r="F400" s="1"/>
      <c r="G400" s="1"/>
      <c r="H400" s="1"/>
      <c r="I400" s="1"/>
      <c r="J400" s="1"/>
      <c r="K400" s="48"/>
      <c r="L400" s="46"/>
      <c r="M400" s="46"/>
      <c r="N400" s="46"/>
      <c r="O400" s="46"/>
      <c r="P400" s="46"/>
    </row>
    <row r="401" spans="1:16" ht="26.25">
      <c r="A401" s="25"/>
      <c r="B401" s="101"/>
      <c r="C401" s="24"/>
      <c r="D401" s="1"/>
      <c r="E401" s="1"/>
      <c r="F401" s="1"/>
      <c r="G401" s="1"/>
      <c r="H401" s="1"/>
      <c r="I401" s="1"/>
      <c r="J401" s="1"/>
      <c r="K401" s="48"/>
      <c r="L401" s="46"/>
      <c r="M401" s="46"/>
      <c r="N401" s="46"/>
      <c r="O401" s="46"/>
      <c r="P401" s="46"/>
    </row>
    <row r="402" spans="1:16" ht="26.25">
      <c r="A402" s="25"/>
      <c r="B402" s="101"/>
      <c r="C402" s="24"/>
      <c r="D402" s="1"/>
      <c r="E402" s="1"/>
      <c r="F402" s="1"/>
      <c r="G402" s="1"/>
      <c r="H402" s="1"/>
      <c r="I402" s="1"/>
      <c r="J402" s="1"/>
      <c r="K402" s="48"/>
      <c r="L402" s="46"/>
      <c r="M402" s="46"/>
      <c r="N402" s="46"/>
      <c r="O402" s="46"/>
      <c r="P402" s="46"/>
    </row>
    <row r="403" spans="1:16" ht="26.25">
      <c r="A403" s="25"/>
      <c r="B403" s="101"/>
      <c r="C403" s="24"/>
      <c r="D403" s="1"/>
      <c r="E403" s="1"/>
      <c r="F403" s="1"/>
      <c r="G403" s="1"/>
      <c r="H403" s="1"/>
      <c r="I403" s="1"/>
      <c r="J403" s="1"/>
      <c r="K403" s="48"/>
      <c r="L403" s="46"/>
      <c r="M403" s="46"/>
      <c r="N403" s="46"/>
      <c r="O403" s="46"/>
      <c r="P403" s="46"/>
    </row>
    <row r="404" spans="1:16" ht="26.25">
      <c r="A404" s="25"/>
      <c r="B404" s="101"/>
      <c r="C404" s="24"/>
      <c r="D404" s="1"/>
      <c r="E404" s="1"/>
      <c r="F404" s="1"/>
      <c r="G404" s="1"/>
      <c r="H404" s="1"/>
      <c r="I404" s="1"/>
      <c r="J404" s="1"/>
      <c r="K404" s="48"/>
      <c r="L404" s="46"/>
      <c r="M404" s="46"/>
      <c r="N404" s="46"/>
      <c r="O404" s="46"/>
      <c r="P404" s="46"/>
    </row>
    <row r="405" spans="1:16" ht="26.25">
      <c r="A405" s="25"/>
      <c r="B405" s="101"/>
      <c r="C405" s="24"/>
      <c r="D405" s="1"/>
      <c r="E405" s="1"/>
      <c r="F405" s="1"/>
      <c r="G405" s="1"/>
      <c r="H405" s="1"/>
      <c r="I405" s="1"/>
      <c r="J405" s="1"/>
      <c r="K405" s="48"/>
      <c r="L405" s="46"/>
      <c r="M405" s="46"/>
      <c r="N405" s="46"/>
      <c r="O405" s="46"/>
      <c r="P405" s="46"/>
    </row>
    <row r="406" spans="1:16" ht="26.25">
      <c r="A406" s="25"/>
      <c r="B406" s="101"/>
      <c r="C406" s="24"/>
      <c r="D406" s="1"/>
      <c r="E406" s="1"/>
      <c r="F406" s="1"/>
      <c r="G406" s="1"/>
      <c r="H406" s="1"/>
      <c r="I406" s="1"/>
      <c r="J406" s="1"/>
      <c r="K406" s="48"/>
      <c r="L406" s="46"/>
      <c r="M406" s="46"/>
      <c r="N406" s="46"/>
      <c r="O406" s="46"/>
      <c r="P406" s="46"/>
    </row>
    <row r="407" spans="1:16" ht="26.25">
      <c r="A407" s="25"/>
      <c r="B407" s="101"/>
      <c r="C407" s="24"/>
      <c r="D407" s="1"/>
      <c r="E407" s="1"/>
      <c r="F407" s="1"/>
      <c r="G407" s="1"/>
      <c r="H407" s="1"/>
      <c r="I407" s="1"/>
      <c r="J407" s="1"/>
      <c r="K407" s="48"/>
      <c r="L407" s="46"/>
      <c r="M407" s="46"/>
      <c r="N407" s="46"/>
      <c r="O407" s="46"/>
      <c r="P407" s="46"/>
    </row>
    <row r="408" spans="1:16" ht="26.25">
      <c r="A408" s="25"/>
      <c r="B408" s="101"/>
      <c r="C408" s="24"/>
      <c r="D408" s="1"/>
      <c r="E408" s="1"/>
      <c r="F408" s="1"/>
      <c r="G408" s="1"/>
      <c r="H408" s="1"/>
      <c r="I408" s="1"/>
      <c r="J408" s="1"/>
      <c r="K408" s="48"/>
      <c r="L408" s="46"/>
      <c r="M408" s="46"/>
      <c r="N408" s="46"/>
      <c r="O408" s="46"/>
      <c r="P408" s="46"/>
    </row>
    <row r="409" spans="1:16" ht="26.25">
      <c r="A409" s="25"/>
      <c r="B409" s="101"/>
      <c r="C409" s="24"/>
      <c r="D409" s="1"/>
      <c r="E409" s="1"/>
      <c r="F409" s="1"/>
      <c r="G409" s="1"/>
      <c r="H409" s="1"/>
      <c r="I409" s="1"/>
      <c r="J409" s="1"/>
      <c r="K409" s="48"/>
      <c r="L409" s="46"/>
      <c r="M409" s="46"/>
      <c r="N409" s="46"/>
      <c r="O409" s="46"/>
      <c r="P409" s="46"/>
    </row>
    <row r="410" spans="1:16" ht="26.25">
      <c r="A410" s="25"/>
      <c r="B410" s="101"/>
      <c r="C410" s="24"/>
      <c r="D410" s="1"/>
      <c r="E410" s="1"/>
      <c r="F410" s="1"/>
      <c r="G410" s="1"/>
      <c r="H410" s="1"/>
      <c r="I410" s="1"/>
      <c r="J410" s="1"/>
      <c r="K410" s="48"/>
      <c r="L410" s="46"/>
      <c r="M410" s="46"/>
      <c r="N410" s="46"/>
      <c r="O410" s="46"/>
      <c r="P410" s="46"/>
    </row>
    <row r="411" spans="1:16" ht="26.25">
      <c r="A411" s="25"/>
      <c r="B411" s="101"/>
      <c r="C411" s="24"/>
      <c r="D411" s="1"/>
      <c r="E411" s="1"/>
      <c r="F411" s="1"/>
      <c r="G411" s="1"/>
      <c r="H411" s="1"/>
      <c r="I411" s="1"/>
      <c r="J411" s="1"/>
      <c r="K411" s="48"/>
      <c r="L411" s="46"/>
      <c r="M411" s="46"/>
      <c r="N411" s="46"/>
      <c r="O411" s="46"/>
      <c r="P411" s="46"/>
    </row>
    <row r="412" spans="1:16" ht="26.25">
      <c r="A412" s="25"/>
      <c r="B412" s="101"/>
      <c r="C412" s="24"/>
      <c r="D412" s="1"/>
      <c r="E412" s="1"/>
      <c r="F412" s="1"/>
      <c r="G412" s="1"/>
      <c r="H412" s="1"/>
      <c r="I412" s="1"/>
      <c r="J412" s="1"/>
      <c r="K412" s="48"/>
      <c r="L412" s="46"/>
      <c r="M412" s="46"/>
      <c r="N412" s="46"/>
      <c r="O412" s="46"/>
      <c r="P412" s="46"/>
    </row>
    <row r="413" spans="1:16" ht="26.25">
      <c r="A413" s="25"/>
      <c r="B413" s="101"/>
      <c r="C413" s="24"/>
      <c r="D413" s="1"/>
      <c r="E413" s="1"/>
      <c r="F413" s="1"/>
      <c r="G413" s="1"/>
      <c r="H413" s="1"/>
      <c r="I413" s="1"/>
      <c r="J413" s="1"/>
      <c r="K413" s="48"/>
      <c r="L413" s="46"/>
      <c r="M413" s="46"/>
      <c r="N413" s="46"/>
      <c r="O413" s="46"/>
      <c r="P413" s="46"/>
    </row>
    <row r="414" spans="1:16" ht="26.25">
      <c r="A414" s="25"/>
      <c r="B414" s="101"/>
      <c r="C414" s="24"/>
      <c r="D414" s="1"/>
      <c r="E414" s="1"/>
      <c r="F414" s="1"/>
      <c r="G414" s="1"/>
      <c r="H414" s="1"/>
      <c r="I414" s="1"/>
      <c r="J414" s="1"/>
      <c r="K414" s="48"/>
      <c r="L414" s="46"/>
      <c r="M414" s="46"/>
      <c r="N414" s="46"/>
      <c r="O414" s="46"/>
      <c r="P414" s="46"/>
    </row>
    <row r="415" spans="1:16" ht="26.25">
      <c r="A415" s="25"/>
      <c r="B415" s="101"/>
      <c r="C415" s="24"/>
      <c r="D415" s="1"/>
      <c r="E415" s="1"/>
      <c r="F415" s="1"/>
      <c r="G415" s="1"/>
      <c r="H415" s="1"/>
      <c r="I415" s="1"/>
      <c r="J415" s="1"/>
      <c r="K415" s="48"/>
      <c r="L415" s="46"/>
      <c r="M415" s="46"/>
      <c r="N415" s="46"/>
      <c r="O415" s="46"/>
      <c r="P415" s="46"/>
    </row>
    <row r="416" spans="1:16" ht="26.25">
      <c r="A416" s="25"/>
      <c r="B416" s="101"/>
      <c r="C416" s="24"/>
      <c r="D416" s="1"/>
      <c r="E416" s="1"/>
      <c r="F416" s="1"/>
      <c r="G416" s="1"/>
      <c r="H416" s="1"/>
      <c r="I416" s="1"/>
      <c r="J416" s="1"/>
      <c r="K416" s="48"/>
      <c r="L416" s="46"/>
      <c r="M416" s="46"/>
      <c r="N416" s="46"/>
      <c r="O416" s="46"/>
      <c r="P416" s="46"/>
    </row>
    <row r="417" spans="1:16" ht="26.25">
      <c r="A417" s="25"/>
      <c r="B417" s="101"/>
      <c r="C417" s="24"/>
      <c r="D417" s="1"/>
      <c r="E417" s="1"/>
      <c r="F417" s="1"/>
      <c r="G417" s="1"/>
      <c r="H417" s="1"/>
      <c r="I417" s="1"/>
      <c r="J417" s="1"/>
      <c r="K417" s="48"/>
      <c r="L417" s="46"/>
      <c r="M417" s="46"/>
      <c r="N417" s="46"/>
      <c r="O417" s="46"/>
      <c r="P417" s="46"/>
    </row>
    <row r="418" spans="1:16" ht="26.25">
      <c r="A418" s="25"/>
      <c r="B418" s="101"/>
      <c r="C418" s="24"/>
      <c r="D418" s="1"/>
      <c r="E418" s="1"/>
      <c r="F418" s="1"/>
      <c r="G418" s="1"/>
      <c r="H418" s="1"/>
      <c r="I418" s="1"/>
      <c r="J418" s="1"/>
      <c r="K418" s="48"/>
      <c r="L418" s="46"/>
      <c r="M418" s="46"/>
      <c r="N418" s="46"/>
      <c r="O418" s="46"/>
      <c r="P418" s="46"/>
    </row>
    <row r="419" spans="1:16" ht="26.25">
      <c r="A419" s="25"/>
      <c r="B419" s="101"/>
      <c r="C419" s="24"/>
      <c r="D419" s="1"/>
      <c r="E419" s="1"/>
      <c r="F419" s="1"/>
      <c r="G419" s="1"/>
      <c r="H419" s="1"/>
      <c r="I419" s="1"/>
      <c r="J419" s="1"/>
      <c r="K419" s="48"/>
      <c r="L419" s="46"/>
      <c r="M419" s="46"/>
      <c r="N419" s="46"/>
      <c r="O419" s="46"/>
      <c r="P419" s="46"/>
    </row>
    <row r="420" spans="1:16" ht="26.25">
      <c r="A420" s="25"/>
      <c r="B420" s="101"/>
      <c r="C420" s="24"/>
      <c r="D420" s="1"/>
      <c r="E420" s="1"/>
      <c r="F420" s="1"/>
      <c r="G420" s="1"/>
      <c r="H420" s="1"/>
      <c r="I420" s="1"/>
      <c r="J420" s="1"/>
      <c r="K420" s="48"/>
      <c r="L420" s="46"/>
      <c r="M420" s="46"/>
      <c r="N420" s="46"/>
      <c r="O420" s="46"/>
      <c r="P420" s="46"/>
    </row>
    <row r="421" spans="1:16" ht="26.25">
      <c r="A421" s="25"/>
      <c r="B421" s="101"/>
      <c r="C421" s="24"/>
      <c r="D421" s="1"/>
      <c r="E421" s="1"/>
      <c r="F421" s="1"/>
      <c r="G421" s="1"/>
      <c r="H421" s="1"/>
      <c r="I421" s="1"/>
      <c r="J421" s="1"/>
      <c r="K421" s="48"/>
      <c r="L421" s="46"/>
      <c r="M421" s="46"/>
      <c r="N421" s="46"/>
      <c r="O421" s="46"/>
      <c r="P421" s="46"/>
    </row>
    <row r="422" spans="1:16" ht="26.25">
      <c r="A422" s="25"/>
      <c r="B422" s="101"/>
      <c r="C422" s="24"/>
      <c r="D422" s="1"/>
      <c r="E422" s="1"/>
      <c r="F422" s="1"/>
      <c r="G422" s="1"/>
      <c r="H422" s="1"/>
      <c r="I422" s="1"/>
      <c r="J422" s="1"/>
      <c r="K422" s="48"/>
      <c r="L422" s="46"/>
      <c r="M422" s="46"/>
      <c r="N422" s="46"/>
      <c r="O422" s="46"/>
      <c r="P422" s="46"/>
    </row>
    <row r="423" spans="1:16" ht="26.25">
      <c r="A423" s="25"/>
      <c r="B423" s="101"/>
      <c r="C423" s="24"/>
      <c r="D423" s="1"/>
      <c r="E423" s="1"/>
      <c r="F423" s="1"/>
      <c r="G423" s="1"/>
      <c r="H423" s="1"/>
      <c r="I423" s="1"/>
      <c r="J423" s="1"/>
      <c r="K423" s="48"/>
      <c r="L423" s="46"/>
      <c r="M423" s="46"/>
      <c r="N423" s="46"/>
      <c r="O423" s="46"/>
      <c r="P423" s="46"/>
    </row>
    <row r="424" spans="1:16" ht="26.25">
      <c r="A424" s="25"/>
      <c r="B424" s="101"/>
      <c r="C424" s="24"/>
      <c r="D424" s="1"/>
      <c r="E424" s="1"/>
      <c r="F424" s="1"/>
      <c r="G424" s="1"/>
      <c r="H424" s="1"/>
      <c r="I424" s="1"/>
      <c r="J424" s="1"/>
      <c r="K424" s="48"/>
      <c r="L424" s="46"/>
      <c r="M424" s="46"/>
      <c r="N424" s="46"/>
      <c r="O424" s="46"/>
      <c r="P424" s="46"/>
    </row>
    <row r="425" spans="1:16" ht="26.25">
      <c r="A425" s="25"/>
      <c r="B425" s="101"/>
      <c r="C425" s="24"/>
      <c r="D425" s="1"/>
      <c r="E425" s="1"/>
      <c r="F425" s="1"/>
      <c r="G425" s="1"/>
      <c r="H425" s="1"/>
      <c r="I425" s="1"/>
      <c r="J425" s="1"/>
      <c r="K425" s="48"/>
      <c r="L425" s="46"/>
      <c r="M425" s="46"/>
      <c r="N425" s="46"/>
      <c r="O425" s="46"/>
      <c r="P425" s="46"/>
    </row>
    <row r="426" spans="1:16" ht="26.25">
      <c r="A426" s="25"/>
      <c r="B426" s="101"/>
      <c r="C426" s="24"/>
      <c r="D426" s="1"/>
      <c r="E426" s="1"/>
      <c r="F426" s="1"/>
      <c r="G426" s="1"/>
      <c r="H426" s="1"/>
      <c r="I426" s="1"/>
      <c r="J426" s="1"/>
      <c r="K426" s="48"/>
      <c r="L426" s="46"/>
      <c r="M426" s="46"/>
      <c r="N426" s="46"/>
      <c r="O426" s="46"/>
      <c r="P426" s="46"/>
    </row>
    <row r="427" spans="1:16" ht="26.25">
      <c r="A427" s="25"/>
      <c r="B427" s="101"/>
      <c r="C427" s="24"/>
      <c r="D427" s="1"/>
      <c r="E427" s="1"/>
      <c r="F427" s="1"/>
      <c r="G427" s="1"/>
      <c r="H427" s="1"/>
      <c r="I427" s="1"/>
      <c r="J427" s="1"/>
      <c r="K427" s="48"/>
      <c r="L427" s="46"/>
      <c r="M427" s="46"/>
      <c r="N427" s="46"/>
      <c r="O427" s="46"/>
      <c r="P427" s="46"/>
    </row>
    <row r="428" spans="1:16" ht="26.25">
      <c r="A428" s="25"/>
      <c r="B428" s="101"/>
      <c r="C428" s="24"/>
      <c r="D428" s="1"/>
      <c r="E428" s="1"/>
      <c r="F428" s="1"/>
      <c r="G428" s="1"/>
      <c r="H428" s="1"/>
      <c r="I428" s="1"/>
      <c r="J428" s="1"/>
      <c r="K428" s="48"/>
      <c r="L428" s="46"/>
      <c r="M428" s="46"/>
      <c r="N428" s="46"/>
      <c r="O428" s="46"/>
      <c r="P428" s="46"/>
    </row>
    <row r="429" spans="1:16" ht="26.25">
      <c r="A429" s="25"/>
      <c r="B429" s="101"/>
      <c r="C429" s="24"/>
      <c r="D429" s="1"/>
      <c r="E429" s="1"/>
      <c r="F429" s="1"/>
      <c r="G429" s="1"/>
      <c r="H429" s="1"/>
      <c r="I429" s="1"/>
      <c r="J429" s="1"/>
      <c r="K429" s="48"/>
      <c r="L429" s="46"/>
      <c r="M429" s="46"/>
      <c r="N429" s="46"/>
      <c r="O429" s="46"/>
      <c r="P429" s="46"/>
    </row>
    <row r="430" spans="1:16" ht="26.25">
      <c r="A430" s="25"/>
      <c r="B430" s="101"/>
      <c r="C430" s="24"/>
      <c r="D430" s="1"/>
      <c r="E430" s="1"/>
      <c r="F430" s="1"/>
      <c r="G430" s="1"/>
      <c r="H430" s="1"/>
      <c r="I430" s="1"/>
      <c r="J430" s="1"/>
      <c r="K430" s="48"/>
      <c r="L430" s="46"/>
      <c r="M430" s="46"/>
      <c r="N430" s="46"/>
      <c r="O430" s="46"/>
      <c r="P430" s="46"/>
    </row>
    <row r="431" spans="1:16" ht="26.25">
      <c r="A431" s="25"/>
      <c r="B431" s="101"/>
      <c r="C431" s="24"/>
      <c r="D431" s="1"/>
      <c r="E431" s="1"/>
      <c r="F431" s="1"/>
      <c r="G431" s="1"/>
      <c r="H431" s="1"/>
      <c r="I431" s="1"/>
      <c r="J431" s="1"/>
      <c r="K431" s="48"/>
      <c r="L431" s="46"/>
      <c r="M431" s="46"/>
      <c r="N431" s="46"/>
      <c r="O431" s="46"/>
      <c r="P431" s="46"/>
    </row>
    <row r="432" spans="1:16" ht="26.25">
      <c r="A432" s="25"/>
      <c r="B432" s="101"/>
      <c r="C432" s="24"/>
      <c r="D432" s="1"/>
      <c r="E432" s="1"/>
      <c r="F432" s="1"/>
      <c r="G432" s="1"/>
      <c r="H432" s="1"/>
      <c r="I432" s="1"/>
      <c r="J432" s="1"/>
      <c r="K432" s="48"/>
      <c r="L432" s="46"/>
      <c r="M432" s="46"/>
      <c r="N432" s="46"/>
      <c r="O432" s="46"/>
      <c r="P432" s="46"/>
    </row>
    <row r="433" spans="1:16" ht="26.25">
      <c r="A433" s="25"/>
      <c r="B433" s="101"/>
      <c r="C433" s="24"/>
      <c r="D433" s="1"/>
      <c r="E433" s="1"/>
      <c r="F433" s="1"/>
      <c r="G433" s="1"/>
      <c r="H433" s="1"/>
      <c r="I433" s="1"/>
      <c r="J433" s="1"/>
      <c r="K433" s="48"/>
      <c r="L433" s="46"/>
      <c r="M433" s="46"/>
      <c r="N433" s="46"/>
      <c r="O433" s="46"/>
      <c r="P433" s="46"/>
    </row>
    <row r="434" spans="1:16" ht="26.25">
      <c r="A434" s="25"/>
      <c r="B434" s="101"/>
      <c r="C434" s="24"/>
      <c r="D434" s="1"/>
      <c r="E434" s="1"/>
      <c r="F434" s="1"/>
      <c r="G434" s="1"/>
      <c r="H434" s="1"/>
      <c r="I434" s="1"/>
      <c r="J434" s="1"/>
      <c r="K434" s="48"/>
      <c r="L434" s="46"/>
      <c r="M434" s="46"/>
      <c r="N434" s="46"/>
      <c r="O434" s="46"/>
      <c r="P434" s="46"/>
    </row>
    <row r="435" spans="1:16" ht="26.25">
      <c r="A435" s="25"/>
      <c r="B435" s="101"/>
      <c r="C435" s="24"/>
      <c r="D435" s="1"/>
      <c r="E435" s="1"/>
      <c r="F435" s="1"/>
      <c r="G435" s="1"/>
      <c r="H435" s="1"/>
      <c r="I435" s="1"/>
      <c r="J435" s="1"/>
      <c r="K435" s="48"/>
      <c r="L435" s="46"/>
      <c r="M435" s="46"/>
      <c r="N435" s="46"/>
      <c r="O435" s="46"/>
      <c r="P435" s="46"/>
    </row>
    <row r="436" spans="1:16" ht="26.25">
      <c r="A436" s="25"/>
      <c r="B436" s="101"/>
      <c r="C436" s="24"/>
      <c r="D436" s="1"/>
      <c r="E436" s="1"/>
      <c r="F436" s="1"/>
      <c r="G436" s="1"/>
      <c r="H436" s="1"/>
      <c r="I436" s="1"/>
      <c r="J436" s="1"/>
      <c r="K436" s="48"/>
      <c r="L436" s="46"/>
      <c r="M436" s="46"/>
      <c r="N436" s="46"/>
      <c r="O436" s="46"/>
      <c r="P436" s="46"/>
    </row>
    <row r="437" spans="1:16" ht="26.25">
      <c r="A437" s="25"/>
      <c r="B437" s="101"/>
      <c r="C437" s="24"/>
      <c r="D437" s="1"/>
      <c r="E437" s="1"/>
      <c r="F437" s="1"/>
      <c r="G437" s="1"/>
      <c r="H437" s="1"/>
      <c r="I437" s="1"/>
      <c r="J437" s="1"/>
      <c r="K437" s="48"/>
      <c r="L437" s="46"/>
      <c r="M437" s="46"/>
      <c r="N437" s="46"/>
      <c r="O437" s="46"/>
      <c r="P437" s="46"/>
    </row>
    <row r="438" spans="1:16" ht="26.25">
      <c r="A438" s="25"/>
      <c r="B438" s="101"/>
      <c r="C438" s="24"/>
      <c r="D438" s="1"/>
      <c r="E438" s="1"/>
      <c r="F438" s="1"/>
      <c r="G438" s="1"/>
      <c r="H438" s="1"/>
      <c r="I438" s="1"/>
      <c r="J438" s="1"/>
      <c r="K438" s="48"/>
      <c r="L438" s="46"/>
      <c r="M438" s="46"/>
      <c r="N438" s="46"/>
      <c r="O438" s="46"/>
      <c r="P438" s="46"/>
    </row>
    <row r="439" spans="1:16" ht="26.25">
      <c r="A439" s="25"/>
      <c r="B439" s="101"/>
      <c r="C439" s="24"/>
      <c r="D439" s="1"/>
      <c r="E439" s="1"/>
      <c r="F439" s="1"/>
      <c r="G439" s="1"/>
      <c r="H439" s="1"/>
      <c r="I439" s="1"/>
      <c r="J439" s="1"/>
      <c r="K439" s="48"/>
      <c r="L439" s="46"/>
      <c r="M439" s="46"/>
      <c r="N439" s="46"/>
      <c r="O439" s="46"/>
      <c r="P439" s="46"/>
    </row>
    <row r="440" spans="1:16" ht="26.25">
      <c r="A440" s="25"/>
      <c r="B440" s="101"/>
      <c r="C440" s="24"/>
      <c r="D440" s="1"/>
      <c r="E440" s="1"/>
      <c r="F440" s="1"/>
      <c r="G440" s="1"/>
      <c r="H440" s="1"/>
      <c r="I440" s="1"/>
      <c r="J440" s="1"/>
      <c r="K440" s="48"/>
      <c r="L440" s="46"/>
      <c r="M440" s="46"/>
      <c r="N440" s="46"/>
      <c r="O440" s="46"/>
      <c r="P440" s="46"/>
    </row>
    <row r="441" spans="1:16" ht="26.25">
      <c r="A441" s="25"/>
      <c r="B441" s="101"/>
      <c r="C441" s="24"/>
      <c r="D441" s="1"/>
      <c r="E441" s="1"/>
      <c r="F441" s="1"/>
      <c r="G441" s="1"/>
      <c r="H441" s="1"/>
      <c r="I441" s="1"/>
      <c r="J441" s="1"/>
      <c r="K441" s="48"/>
      <c r="L441" s="46"/>
      <c r="M441" s="46"/>
      <c r="N441" s="46"/>
      <c r="O441" s="46"/>
      <c r="P441" s="46"/>
    </row>
    <row r="442" spans="1:16" ht="26.25">
      <c r="A442" s="25"/>
      <c r="B442" s="101"/>
      <c r="C442" s="24"/>
      <c r="D442" s="1"/>
      <c r="E442" s="1"/>
      <c r="F442" s="1"/>
      <c r="G442" s="1"/>
      <c r="H442" s="1"/>
      <c r="I442" s="1"/>
      <c r="J442" s="1"/>
      <c r="K442" s="48"/>
      <c r="L442" s="46"/>
      <c r="M442" s="46"/>
      <c r="N442" s="46"/>
      <c r="O442" s="46"/>
      <c r="P442" s="46"/>
    </row>
    <row r="443" spans="1:16" ht="26.25">
      <c r="A443" s="25"/>
      <c r="B443" s="101"/>
      <c r="C443" s="24"/>
      <c r="D443" s="1"/>
      <c r="E443" s="1"/>
      <c r="F443" s="1"/>
      <c r="G443" s="1"/>
      <c r="H443" s="1"/>
      <c r="I443" s="1"/>
      <c r="J443" s="1"/>
      <c r="K443" s="48"/>
      <c r="L443" s="46"/>
      <c r="M443" s="46"/>
      <c r="N443" s="46"/>
      <c r="O443" s="46"/>
      <c r="P443" s="46"/>
    </row>
    <row r="444" spans="1:16" ht="26.25">
      <c r="A444" s="25"/>
      <c r="B444" s="101"/>
      <c r="C444" s="24"/>
      <c r="D444" s="1"/>
      <c r="E444" s="1"/>
      <c r="F444" s="1"/>
      <c r="G444" s="1"/>
      <c r="H444" s="1"/>
      <c r="I444" s="1"/>
      <c r="J444" s="1"/>
      <c r="K444" s="48"/>
      <c r="L444" s="46"/>
      <c r="M444" s="46"/>
      <c r="N444" s="46"/>
      <c r="O444" s="46"/>
      <c r="P444" s="46"/>
    </row>
    <row r="445" spans="1:16" ht="26.25">
      <c r="A445" s="25"/>
      <c r="B445" s="101"/>
      <c r="C445" s="24"/>
      <c r="D445" s="1"/>
      <c r="E445" s="1"/>
      <c r="F445" s="1"/>
      <c r="G445" s="1"/>
      <c r="H445" s="1"/>
      <c r="I445" s="1"/>
      <c r="J445" s="1"/>
      <c r="K445" s="48"/>
      <c r="L445" s="46"/>
      <c r="M445" s="46"/>
      <c r="N445" s="46"/>
      <c r="O445" s="46"/>
      <c r="P445" s="46"/>
    </row>
    <row r="446" spans="1:16" ht="26.25">
      <c r="A446" s="25"/>
      <c r="B446" s="101"/>
      <c r="C446" s="24"/>
      <c r="D446" s="1"/>
      <c r="E446" s="1"/>
      <c r="F446" s="1"/>
      <c r="G446" s="1"/>
      <c r="H446" s="1"/>
      <c r="I446" s="1"/>
      <c r="J446" s="1"/>
      <c r="K446" s="48"/>
      <c r="L446" s="46"/>
      <c r="M446" s="46"/>
      <c r="N446" s="46"/>
      <c r="O446" s="46"/>
      <c r="P446" s="46"/>
    </row>
    <row r="447" spans="1:16" ht="26.25">
      <c r="A447" s="25"/>
      <c r="B447" s="101"/>
      <c r="C447" s="24"/>
      <c r="D447" s="1"/>
      <c r="E447" s="1"/>
      <c r="F447" s="1"/>
      <c r="G447" s="1"/>
      <c r="H447" s="1"/>
      <c r="I447" s="1"/>
      <c r="J447" s="1"/>
      <c r="K447" s="48"/>
      <c r="L447" s="46"/>
      <c r="M447" s="46"/>
      <c r="N447" s="46"/>
      <c r="O447" s="46"/>
      <c r="P447" s="46"/>
    </row>
    <row r="448" spans="1:16" ht="26.25">
      <c r="A448" s="25"/>
      <c r="B448" s="101"/>
      <c r="C448" s="24"/>
      <c r="D448" s="1"/>
      <c r="E448" s="1"/>
      <c r="F448" s="1"/>
      <c r="G448" s="1"/>
      <c r="H448" s="1"/>
      <c r="I448" s="1"/>
      <c r="J448" s="1"/>
      <c r="K448" s="48"/>
      <c r="L448" s="46"/>
      <c r="M448" s="46"/>
      <c r="N448" s="46"/>
      <c r="O448" s="46"/>
      <c r="P448" s="46"/>
    </row>
    <row r="449" spans="1:16" ht="26.25">
      <c r="A449" s="25"/>
      <c r="B449" s="101"/>
      <c r="C449" s="24"/>
      <c r="D449" s="1"/>
      <c r="E449" s="1"/>
      <c r="F449" s="1"/>
      <c r="G449" s="1"/>
      <c r="H449" s="1"/>
      <c r="I449" s="1"/>
      <c r="J449" s="1"/>
      <c r="K449" s="48"/>
      <c r="L449" s="46"/>
      <c r="M449" s="46"/>
      <c r="N449" s="46"/>
      <c r="O449" s="46"/>
      <c r="P449" s="46"/>
    </row>
    <row r="450" spans="1:16" ht="26.25">
      <c r="A450" s="25"/>
      <c r="B450" s="101"/>
      <c r="C450" s="24"/>
      <c r="D450" s="1"/>
      <c r="E450" s="1"/>
      <c r="F450" s="1"/>
      <c r="G450" s="1"/>
      <c r="H450" s="1"/>
      <c r="I450" s="1"/>
      <c r="J450" s="1"/>
      <c r="K450" s="48"/>
      <c r="L450" s="46"/>
      <c r="M450" s="46"/>
      <c r="N450" s="46"/>
      <c r="O450" s="46"/>
      <c r="P450" s="46"/>
    </row>
    <row r="451" spans="1:16" ht="26.25">
      <c r="A451" s="25"/>
      <c r="B451" s="101"/>
      <c r="C451" s="24"/>
      <c r="D451" s="1"/>
      <c r="E451" s="1"/>
      <c r="F451" s="1"/>
      <c r="G451" s="1"/>
      <c r="H451" s="1"/>
      <c r="I451" s="1"/>
      <c r="J451" s="1"/>
      <c r="K451" s="48"/>
      <c r="L451" s="46"/>
      <c r="M451" s="46"/>
      <c r="N451" s="46"/>
      <c r="O451" s="46"/>
      <c r="P451" s="46"/>
    </row>
    <row r="452" spans="1:16" ht="26.25">
      <c r="A452" s="25"/>
      <c r="B452" s="101"/>
      <c r="C452" s="24"/>
      <c r="D452" s="1"/>
      <c r="E452" s="1"/>
      <c r="F452" s="1"/>
      <c r="G452" s="1"/>
      <c r="H452" s="1"/>
      <c r="I452" s="1"/>
      <c r="J452" s="1"/>
      <c r="K452" s="48"/>
      <c r="L452" s="46"/>
      <c r="M452" s="46"/>
      <c r="N452" s="46"/>
      <c r="O452" s="46"/>
      <c r="P452" s="46"/>
    </row>
    <row r="453" spans="1:16" ht="26.25">
      <c r="A453" s="25"/>
      <c r="B453" s="101"/>
      <c r="C453" s="24"/>
      <c r="D453" s="1"/>
      <c r="E453" s="1"/>
      <c r="F453" s="1"/>
      <c r="G453" s="1"/>
      <c r="H453" s="1"/>
      <c r="I453" s="1"/>
      <c r="J453" s="1"/>
      <c r="K453" s="48"/>
      <c r="L453" s="46"/>
      <c r="M453" s="46"/>
      <c r="N453" s="46"/>
      <c r="O453" s="46"/>
      <c r="P453" s="46"/>
    </row>
    <row r="454" spans="1:16" ht="26.25">
      <c r="A454" s="25"/>
      <c r="B454" s="101"/>
      <c r="C454" s="24"/>
      <c r="D454" s="1"/>
      <c r="E454" s="1"/>
      <c r="F454" s="1"/>
      <c r="G454" s="1"/>
      <c r="H454" s="1"/>
      <c r="I454" s="1"/>
      <c r="J454" s="1"/>
      <c r="K454" s="48"/>
      <c r="L454" s="46"/>
      <c r="M454" s="46"/>
      <c r="N454" s="46"/>
      <c r="O454" s="46"/>
      <c r="P454" s="46"/>
    </row>
    <row r="455" spans="1:16" ht="26.25">
      <c r="A455" s="25"/>
      <c r="B455" s="101"/>
      <c r="C455" s="24"/>
      <c r="D455" s="1"/>
      <c r="E455" s="1"/>
      <c r="F455" s="1"/>
      <c r="G455" s="1"/>
      <c r="H455" s="1"/>
      <c r="I455" s="1"/>
      <c r="J455" s="1"/>
      <c r="K455" s="48"/>
      <c r="L455" s="46"/>
      <c r="M455" s="46"/>
      <c r="N455" s="46"/>
      <c r="O455" s="46"/>
      <c r="P455" s="46"/>
    </row>
    <row r="456" spans="1:16" ht="26.25">
      <c r="A456" s="25"/>
      <c r="B456" s="101"/>
      <c r="C456" s="24"/>
      <c r="D456" s="1"/>
      <c r="E456" s="1"/>
      <c r="F456" s="1"/>
      <c r="G456" s="1"/>
      <c r="H456" s="1"/>
      <c r="I456" s="1"/>
      <c r="J456" s="1"/>
      <c r="K456" s="48"/>
      <c r="L456" s="46"/>
      <c r="M456" s="46"/>
      <c r="N456" s="46"/>
      <c r="O456" s="46"/>
      <c r="P456" s="46"/>
    </row>
    <row r="457" spans="1:16" ht="26.25">
      <c r="A457" s="25"/>
      <c r="B457" s="101"/>
      <c r="C457" s="24"/>
      <c r="D457" s="1"/>
      <c r="E457" s="1"/>
      <c r="F457" s="1"/>
      <c r="G457" s="1"/>
      <c r="H457" s="1"/>
      <c r="I457" s="1"/>
      <c r="J457" s="1"/>
      <c r="K457" s="48"/>
      <c r="L457" s="46"/>
      <c r="M457" s="46"/>
      <c r="N457" s="46"/>
      <c r="O457" s="46"/>
      <c r="P457" s="46"/>
    </row>
    <row r="458" spans="1:16" ht="26.25">
      <c r="A458" s="25"/>
      <c r="B458" s="101"/>
      <c r="C458" s="24"/>
      <c r="D458" s="1"/>
      <c r="E458" s="1"/>
      <c r="F458" s="1"/>
      <c r="G458" s="1"/>
      <c r="H458" s="1"/>
      <c r="I458" s="1"/>
      <c r="J458" s="1"/>
      <c r="K458" s="48"/>
      <c r="L458" s="46"/>
      <c r="M458" s="46"/>
      <c r="N458" s="46"/>
      <c r="O458" s="46"/>
      <c r="P458" s="46"/>
    </row>
    <row r="459" spans="1:16" ht="26.25">
      <c r="A459" s="25"/>
      <c r="B459" s="101"/>
      <c r="C459" s="24"/>
      <c r="D459" s="1"/>
      <c r="E459" s="1"/>
      <c r="F459" s="1"/>
      <c r="G459" s="1"/>
      <c r="H459" s="1"/>
      <c r="I459" s="1"/>
      <c r="J459" s="1"/>
      <c r="K459" s="48"/>
      <c r="L459" s="46"/>
      <c r="M459" s="46"/>
      <c r="N459" s="46"/>
      <c r="O459" s="46"/>
      <c r="P459" s="46"/>
    </row>
    <row r="460" spans="1:16" ht="26.25">
      <c r="A460" s="25"/>
      <c r="B460" s="101"/>
      <c r="C460" s="24"/>
      <c r="D460" s="1"/>
      <c r="E460" s="1"/>
      <c r="F460" s="1"/>
      <c r="G460" s="1"/>
      <c r="H460" s="1"/>
      <c r="I460" s="1"/>
      <c r="J460" s="1"/>
      <c r="K460" s="48"/>
      <c r="L460" s="46"/>
      <c r="M460" s="46"/>
      <c r="N460" s="46"/>
      <c r="O460" s="46"/>
      <c r="P460" s="46"/>
    </row>
    <row r="461" spans="1:16" ht="26.25">
      <c r="A461" s="25"/>
      <c r="B461" s="101"/>
      <c r="C461" s="24"/>
      <c r="D461" s="1"/>
      <c r="E461" s="1"/>
      <c r="F461" s="1"/>
      <c r="G461" s="1"/>
      <c r="H461" s="1"/>
      <c r="I461" s="1"/>
      <c r="J461" s="1"/>
      <c r="K461" s="48"/>
      <c r="L461" s="46"/>
      <c r="M461" s="46"/>
      <c r="N461" s="46"/>
      <c r="O461" s="46"/>
      <c r="P461" s="46"/>
    </row>
    <row r="462" spans="1:16" ht="26.25">
      <c r="A462" s="25"/>
      <c r="B462" s="101"/>
      <c r="C462" s="24"/>
      <c r="D462" s="1"/>
      <c r="E462" s="1"/>
      <c r="F462" s="1"/>
      <c r="G462" s="1"/>
      <c r="H462" s="1"/>
      <c r="I462" s="1"/>
      <c r="J462" s="1"/>
      <c r="K462" s="48"/>
      <c r="L462" s="46"/>
      <c r="M462" s="46"/>
      <c r="N462" s="46"/>
      <c r="O462" s="46"/>
      <c r="P462" s="46"/>
    </row>
    <row r="463" spans="1:16" ht="26.25">
      <c r="A463" s="25"/>
      <c r="B463" s="101"/>
      <c r="C463" s="24"/>
      <c r="D463" s="1"/>
      <c r="E463" s="1"/>
      <c r="F463" s="1"/>
      <c r="G463" s="1"/>
      <c r="H463" s="1"/>
      <c r="I463" s="1"/>
      <c r="J463" s="1"/>
      <c r="K463" s="48"/>
      <c r="L463" s="46"/>
      <c r="M463" s="46"/>
      <c r="N463" s="46"/>
      <c r="O463" s="46"/>
      <c r="P463" s="46"/>
    </row>
    <row r="464" spans="1:16" ht="26.25">
      <c r="A464" s="25"/>
      <c r="B464" s="101"/>
      <c r="C464" s="24"/>
      <c r="D464" s="1"/>
      <c r="E464" s="1"/>
      <c r="F464" s="1"/>
      <c r="G464" s="1"/>
      <c r="H464" s="1"/>
      <c r="I464" s="1"/>
      <c r="J464" s="1"/>
      <c r="K464" s="48"/>
      <c r="L464" s="46"/>
      <c r="M464" s="46"/>
      <c r="N464" s="46"/>
      <c r="O464" s="46"/>
      <c r="P464" s="46"/>
    </row>
    <row r="465" spans="1:16" ht="26.25">
      <c r="A465" s="25"/>
      <c r="B465" s="101"/>
      <c r="C465" s="24"/>
      <c r="D465" s="1"/>
      <c r="E465" s="1"/>
      <c r="F465" s="1"/>
      <c r="G465" s="1"/>
      <c r="H465" s="1"/>
      <c r="I465" s="1"/>
      <c r="J465" s="1"/>
      <c r="K465" s="48"/>
      <c r="L465" s="46"/>
      <c r="M465" s="46"/>
      <c r="N465" s="46"/>
      <c r="O465" s="46"/>
      <c r="P465" s="46"/>
    </row>
    <row r="466" spans="1:16" ht="26.25">
      <c r="A466" s="25"/>
      <c r="B466" s="101"/>
      <c r="C466" s="24"/>
      <c r="D466" s="1"/>
      <c r="E466" s="1"/>
      <c r="F466" s="1"/>
      <c r="G466" s="1"/>
      <c r="H466" s="1"/>
      <c r="I466" s="1"/>
      <c r="J466" s="1"/>
      <c r="K466" s="48"/>
      <c r="L466" s="46"/>
      <c r="M466" s="46"/>
      <c r="N466" s="46"/>
      <c r="O466" s="46"/>
      <c r="P466" s="46"/>
    </row>
    <row r="467" spans="1:16" ht="26.25">
      <c r="A467" s="25"/>
      <c r="B467" s="101"/>
      <c r="C467" s="24"/>
      <c r="D467" s="1"/>
      <c r="E467" s="1"/>
      <c r="F467" s="1"/>
      <c r="G467" s="1"/>
      <c r="H467" s="1"/>
      <c r="I467" s="1"/>
      <c r="J467" s="1"/>
      <c r="K467" s="48"/>
      <c r="L467" s="46"/>
      <c r="M467" s="46"/>
      <c r="N467" s="46"/>
      <c r="O467" s="46"/>
      <c r="P467" s="46"/>
    </row>
    <row r="468" spans="1:16" ht="26.25">
      <c r="A468" s="25"/>
      <c r="B468" s="101"/>
      <c r="C468" s="24"/>
      <c r="D468" s="1"/>
      <c r="E468" s="1"/>
      <c r="F468" s="1"/>
      <c r="G468" s="1"/>
      <c r="H468" s="1"/>
      <c r="I468" s="1"/>
      <c r="J468" s="1"/>
      <c r="K468" s="48"/>
      <c r="L468" s="46"/>
      <c r="M468" s="46"/>
      <c r="N468" s="46"/>
      <c r="O468" s="46"/>
      <c r="P468" s="46"/>
    </row>
    <row r="469" spans="1:16" ht="26.25">
      <c r="A469" s="25"/>
      <c r="B469" s="101"/>
      <c r="C469" s="24"/>
      <c r="D469" s="1"/>
      <c r="E469" s="1"/>
      <c r="F469" s="1"/>
      <c r="G469" s="1"/>
      <c r="H469" s="1"/>
      <c r="I469" s="1"/>
      <c r="J469" s="1"/>
      <c r="K469" s="48"/>
      <c r="L469" s="46"/>
      <c r="M469" s="46"/>
      <c r="N469" s="46"/>
      <c r="O469" s="46"/>
      <c r="P469" s="46"/>
    </row>
    <row r="470" spans="1:16" ht="26.25">
      <c r="A470" s="25"/>
      <c r="B470" s="101"/>
      <c r="C470" s="24"/>
      <c r="D470" s="1"/>
      <c r="E470" s="1"/>
      <c r="F470" s="1"/>
      <c r="G470" s="1"/>
      <c r="H470" s="1"/>
      <c r="I470" s="1"/>
      <c r="J470" s="1"/>
      <c r="K470" s="48"/>
      <c r="L470" s="46"/>
      <c r="M470" s="46"/>
      <c r="N470" s="46"/>
      <c r="O470" s="46"/>
      <c r="P470" s="46"/>
    </row>
    <row r="471" spans="1:16" ht="26.25">
      <c r="A471" s="25"/>
      <c r="B471" s="101"/>
      <c r="C471" s="24"/>
      <c r="D471" s="1"/>
      <c r="E471" s="1"/>
      <c r="F471" s="1"/>
      <c r="G471" s="1"/>
      <c r="H471" s="1"/>
      <c r="I471" s="1"/>
      <c r="J471" s="1"/>
      <c r="K471" s="48"/>
      <c r="L471" s="46"/>
      <c r="M471" s="46"/>
      <c r="N471" s="46"/>
      <c r="O471" s="46"/>
      <c r="P471" s="46"/>
    </row>
    <row r="472" spans="1:16" ht="26.25">
      <c r="A472" s="25"/>
      <c r="B472" s="101"/>
      <c r="C472" s="24"/>
      <c r="D472" s="1"/>
      <c r="E472" s="1"/>
      <c r="F472" s="1"/>
      <c r="G472" s="1"/>
      <c r="H472" s="1"/>
      <c r="I472" s="1"/>
      <c r="J472" s="1"/>
      <c r="K472" s="48"/>
      <c r="L472" s="46"/>
      <c r="M472" s="46"/>
      <c r="N472" s="46"/>
      <c r="O472" s="46"/>
      <c r="P472" s="46"/>
    </row>
    <row r="473" spans="1:16" ht="26.25">
      <c r="A473" s="25"/>
      <c r="B473" s="101"/>
      <c r="C473" s="24"/>
      <c r="D473" s="1"/>
      <c r="E473" s="1"/>
      <c r="F473" s="1"/>
      <c r="G473" s="1"/>
      <c r="H473" s="1"/>
      <c r="I473" s="1"/>
      <c r="J473" s="1"/>
      <c r="K473" s="48"/>
      <c r="L473" s="46"/>
      <c r="M473" s="46"/>
      <c r="N473" s="46"/>
      <c r="O473" s="46"/>
      <c r="P473" s="46"/>
    </row>
    <row r="474" spans="1:16" ht="26.25">
      <c r="A474" s="25"/>
      <c r="B474" s="101"/>
      <c r="C474" s="24"/>
      <c r="D474" s="1"/>
      <c r="E474" s="1"/>
      <c r="F474" s="1"/>
      <c r="G474" s="1"/>
      <c r="H474" s="1"/>
      <c r="I474" s="1"/>
      <c r="J474" s="1"/>
      <c r="K474" s="48"/>
      <c r="L474" s="46"/>
      <c r="M474" s="46"/>
      <c r="N474" s="46"/>
      <c r="O474" s="46"/>
      <c r="P474" s="46"/>
    </row>
    <row r="475" spans="1:16" ht="26.25">
      <c r="A475" s="25"/>
      <c r="B475" s="101"/>
      <c r="C475" s="24"/>
      <c r="D475" s="1"/>
      <c r="E475" s="1"/>
      <c r="F475" s="1"/>
      <c r="G475" s="1"/>
      <c r="H475" s="1"/>
      <c r="I475" s="1"/>
      <c r="J475" s="1"/>
      <c r="K475" s="48"/>
      <c r="L475" s="46"/>
      <c r="M475" s="46"/>
      <c r="N475" s="46"/>
      <c r="O475" s="46"/>
      <c r="P475" s="46"/>
    </row>
    <row r="476" spans="1:16" ht="26.25">
      <c r="A476" s="25"/>
      <c r="B476" s="101"/>
      <c r="C476" s="24"/>
      <c r="D476" s="1"/>
      <c r="E476" s="1"/>
      <c r="F476" s="1"/>
      <c r="G476" s="1"/>
      <c r="H476" s="1"/>
      <c r="I476" s="1"/>
      <c r="J476" s="1"/>
      <c r="K476" s="48"/>
      <c r="L476" s="46"/>
      <c r="M476" s="46"/>
      <c r="N476" s="46"/>
      <c r="O476" s="46"/>
      <c r="P476" s="46"/>
    </row>
    <row r="477" spans="1:16" ht="26.25">
      <c r="A477" s="25"/>
      <c r="B477" s="101"/>
      <c r="C477" s="24"/>
      <c r="D477" s="1"/>
      <c r="E477" s="1"/>
      <c r="F477" s="1"/>
      <c r="G477" s="1"/>
      <c r="H477" s="1"/>
      <c r="I477" s="1"/>
      <c r="J477" s="1"/>
      <c r="K477" s="48"/>
      <c r="L477" s="46"/>
      <c r="M477" s="46"/>
      <c r="N477" s="46"/>
      <c r="O477" s="46"/>
      <c r="P477" s="46"/>
    </row>
    <row r="478" spans="1:16" ht="26.25">
      <c r="A478" s="25"/>
      <c r="B478" s="101"/>
      <c r="C478" s="24"/>
      <c r="D478" s="1"/>
      <c r="E478" s="1"/>
      <c r="F478" s="1"/>
      <c r="G478" s="1"/>
      <c r="H478" s="1"/>
      <c r="I478" s="1"/>
      <c r="J478" s="1"/>
      <c r="K478" s="48"/>
      <c r="L478" s="46"/>
      <c r="M478" s="46"/>
      <c r="N478" s="46"/>
      <c r="O478" s="46"/>
      <c r="P478" s="46"/>
    </row>
    <row r="479" spans="1:16" ht="26.25">
      <c r="A479" s="25"/>
      <c r="B479" s="101"/>
      <c r="C479" s="24"/>
      <c r="D479" s="1"/>
      <c r="E479" s="1"/>
      <c r="F479" s="1"/>
      <c r="G479" s="1"/>
      <c r="H479" s="1"/>
      <c r="I479" s="1"/>
      <c r="J479" s="1"/>
      <c r="K479" s="48"/>
      <c r="L479" s="46"/>
      <c r="M479" s="46"/>
      <c r="N479" s="46"/>
      <c r="O479" s="46"/>
      <c r="P479" s="46"/>
    </row>
    <row r="480" spans="1:16" ht="26.25">
      <c r="A480" s="25"/>
      <c r="B480" s="101"/>
      <c r="C480" s="24"/>
      <c r="D480" s="1"/>
      <c r="E480" s="1"/>
      <c r="F480" s="1"/>
      <c r="G480" s="1"/>
      <c r="H480" s="1"/>
      <c r="I480" s="1"/>
      <c r="J480" s="1"/>
      <c r="K480" s="48"/>
      <c r="L480" s="46"/>
      <c r="M480" s="46"/>
      <c r="N480" s="46"/>
      <c r="O480" s="46"/>
      <c r="P480" s="46"/>
    </row>
    <row r="481" spans="1:16" ht="26.25">
      <c r="A481" s="25"/>
      <c r="B481" s="101"/>
      <c r="C481" s="24"/>
      <c r="D481" s="1"/>
      <c r="E481" s="1"/>
      <c r="F481" s="1"/>
      <c r="G481" s="1"/>
      <c r="H481" s="1"/>
      <c r="I481" s="1"/>
      <c r="J481" s="1"/>
      <c r="K481" s="48"/>
      <c r="L481" s="46"/>
      <c r="M481" s="46"/>
      <c r="N481" s="46"/>
      <c r="O481" s="46"/>
      <c r="P481" s="46"/>
    </row>
    <row r="482" spans="1:16" ht="26.25">
      <c r="A482" s="25"/>
      <c r="B482" s="101"/>
      <c r="C482" s="24"/>
      <c r="D482" s="1"/>
      <c r="E482" s="1"/>
      <c r="F482" s="1"/>
      <c r="G482" s="1"/>
      <c r="H482" s="1"/>
      <c r="I482" s="1"/>
      <c r="J482" s="1"/>
      <c r="K482" s="48"/>
      <c r="L482" s="46"/>
      <c r="M482" s="46"/>
      <c r="N482" s="46"/>
      <c r="O482" s="46"/>
      <c r="P482" s="46"/>
    </row>
    <row r="483" spans="1:16" ht="26.25">
      <c r="A483" s="25"/>
      <c r="B483" s="101"/>
      <c r="C483" s="24"/>
      <c r="D483" s="1"/>
      <c r="E483" s="1"/>
      <c r="F483" s="1"/>
      <c r="G483" s="1"/>
      <c r="H483" s="1"/>
      <c r="I483" s="1"/>
      <c r="J483" s="1"/>
      <c r="K483" s="48"/>
      <c r="L483" s="46"/>
      <c r="M483" s="46"/>
      <c r="N483" s="46"/>
      <c r="O483" s="46"/>
      <c r="P483" s="46"/>
    </row>
    <row r="484" spans="1:16" ht="26.25">
      <c r="A484" s="25"/>
      <c r="B484" s="101"/>
      <c r="C484" s="24"/>
      <c r="D484" s="1"/>
      <c r="E484" s="1"/>
      <c r="F484" s="1"/>
      <c r="G484" s="1"/>
      <c r="H484" s="1"/>
      <c r="I484" s="1"/>
      <c r="J484" s="1"/>
      <c r="K484" s="48"/>
      <c r="L484" s="46"/>
      <c r="M484" s="46"/>
      <c r="N484" s="46"/>
      <c r="O484" s="46"/>
      <c r="P484" s="46"/>
    </row>
    <row r="485" spans="1:16" ht="26.25">
      <c r="A485" s="25"/>
      <c r="B485" s="101"/>
      <c r="C485" s="24"/>
      <c r="D485" s="1"/>
      <c r="E485" s="1"/>
      <c r="F485" s="1"/>
      <c r="G485" s="1"/>
      <c r="H485" s="1"/>
      <c r="I485" s="1"/>
      <c r="J485" s="1"/>
      <c r="K485" s="48"/>
      <c r="L485" s="46"/>
      <c r="M485" s="46"/>
      <c r="N485" s="46"/>
      <c r="O485" s="46"/>
      <c r="P485" s="46"/>
    </row>
    <row r="486" spans="1:16" ht="26.25">
      <c r="A486" s="25"/>
      <c r="B486" s="101"/>
      <c r="C486" s="24"/>
      <c r="D486" s="1"/>
      <c r="E486" s="1"/>
      <c r="F486" s="1"/>
      <c r="G486" s="1"/>
      <c r="H486" s="1"/>
      <c r="I486" s="1"/>
      <c r="J486" s="1"/>
      <c r="K486" s="48"/>
      <c r="L486" s="46"/>
      <c r="M486" s="46"/>
      <c r="N486" s="46"/>
      <c r="O486" s="46"/>
      <c r="P486" s="46"/>
    </row>
    <row r="487" spans="1:16" ht="26.25">
      <c r="A487" s="25"/>
      <c r="B487" s="101"/>
      <c r="C487" s="24"/>
      <c r="D487" s="1"/>
      <c r="E487" s="1"/>
      <c r="F487" s="1"/>
      <c r="G487" s="1"/>
      <c r="H487" s="1"/>
      <c r="I487" s="1"/>
      <c r="J487" s="1"/>
      <c r="K487" s="48"/>
      <c r="L487" s="46"/>
      <c r="M487" s="46"/>
      <c r="N487" s="46"/>
      <c r="O487" s="46"/>
      <c r="P487" s="46"/>
    </row>
    <row r="488" spans="1:16" ht="26.25">
      <c r="A488" s="25"/>
      <c r="B488" s="101"/>
      <c r="C488" s="24"/>
      <c r="D488" s="1"/>
      <c r="E488" s="1"/>
      <c r="F488" s="1"/>
      <c r="G488" s="1"/>
      <c r="H488" s="1"/>
      <c r="I488" s="1"/>
      <c r="J488" s="1"/>
      <c r="K488" s="48"/>
      <c r="L488" s="46"/>
      <c r="M488" s="46"/>
      <c r="N488" s="46"/>
      <c r="O488" s="46"/>
      <c r="P488" s="46"/>
    </row>
    <row r="489" spans="1:16" ht="26.25">
      <c r="A489" s="25"/>
      <c r="B489" s="101"/>
      <c r="C489" s="24"/>
      <c r="D489" s="1"/>
      <c r="E489" s="1"/>
      <c r="F489" s="1"/>
      <c r="G489" s="1"/>
      <c r="H489" s="1"/>
      <c r="I489" s="1"/>
      <c r="J489" s="1"/>
      <c r="K489" s="48"/>
      <c r="L489" s="46"/>
      <c r="M489" s="46"/>
      <c r="N489" s="46"/>
      <c r="O489" s="46"/>
      <c r="P489" s="46"/>
    </row>
    <row r="490" spans="1:16" ht="26.25">
      <c r="A490" s="25"/>
      <c r="B490" s="101"/>
      <c r="C490" s="24"/>
      <c r="D490" s="1"/>
      <c r="E490" s="1"/>
      <c r="F490" s="1"/>
      <c r="G490" s="1"/>
      <c r="H490" s="1"/>
      <c r="I490" s="1"/>
      <c r="J490" s="1"/>
      <c r="K490" s="48"/>
      <c r="L490" s="46"/>
      <c r="M490" s="46"/>
      <c r="N490" s="46"/>
      <c r="O490" s="46"/>
      <c r="P490" s="46"/>
    </row>
    <row r="491" spans="1:16" ht="26.25">
      <c r="A491" s="25"/>
      <c r="B491" s="101"/>
      <c r="C491" s="24"/>
      <c r="D491" s="1"/>
      <c r="E491" s="1"/>
      <c r="F491" s="1"/>
      <c r="G491" s="1"/>
      <c r="H491" s="1"/>
      <c r="I491" s="1"/>
      <c r="J491" s="1"/>
      <c r="K491" s="48"/>
      <c r="L491" s="46"/>
      <c r="M491" s="46"/>
      <c r="N491" s="46"/>
      <c r="O491" s="46"/>
      <c r="P491" s="46"/>
    </row>
    <row r="492" spans="1:16" ht="26.25">
      <c r="A492" s="25"/>
      <c r="B492" s="101"/>
      <c r="C492" s="24"/>
      <c r="D492" s="1"/>
      <c r="E492" s="1"/>
      <c r="F492" s="1"/>
      <c r="G492" s="1"/>
      <c r="H492" s="1"/>
      <c r="I492" s="1"/>
      <c r="J492" s="1"/>
      <c r="K492" s="48"/>
      <c r="L492" s="46"/>
      <c r="M492" s="46"/>
      <c r="N492" s="46"/>
      <c r="O492" s="46"/>
      <c r="P492" s="46"/>
    </row>
    <row r="493" spans="1:16" ht="26.25">
      <c r="A493" s="25"/>
      <c r="B493" s="101"/>
      <c r="C493" s="24"/>
      <c r="D493" s="1"/>
      <c r="E493" s="1"/>
      <c r="F493" s="1"/>
      <c r="G493" s="1"/>
      <c r="H493" s="1"/>
      <c r="I493" s="1"/>
      <c r="J493" s="1"/>
      <c r="K493" s="48"/>
      <c r="L493" s="46"/>
      <c r="M493" s="46"/>
      <c r="N493" s="46"/>
      <c r="O493" s="46"/>
      <c r="P493" s="46"/>
    </row>
    <row r="494" spans="1:16" ht="26.25">
      <c r="A494" s="25"/>
      <c r="B494" s="101"/>
      <c r="C494" s="24"/>
      <c r="D494" s="1"/>
      <c r="E494" s="1"/>
      <c r="F494" s="1"/>
      <c r="G494" s="1"/>
      <c r="H494" s="1"/>
      <c r="I494" s="1"/>
      <c r="J494" s="1"/>
      <c r="K494" s="48"/>
      <c r="L494" s="46"/>
      <c r="M494" s="46"/>
      <c r="N494" s="46"/>
      <c r="O494" s="46"/>
      <c r="P494" s="46"/>
    </row>
    <row r="495" spans="1:16" ht="26.25">
      <c r="A495" s="25"/>
      <c r="B495" s="101"/>
      <c r="C495" s="24"/>
      <c r="D495" s="1"/>
      <c r="E495" s="1"/>
      <c r="F495" s="1"/>
      <c r="G495" s="1"/>
      <c r="H495" s="1"/>
      <c r="I495" s="1"/>
      <c r="J495" s="1"/>
      <c r="K495" s="48"/>
      <c r="L495" s="46"/>
      <c r="M495" s="46"/>
      <c r="N495" s="46"/>
      <c r="O495" s="46"/>
      <c r="P495" s="46"/>
    </row>
    <row r="496" spans="1:16" ht="26.25">
      <c r="A496" s="25"/>
      <c r="B496" s="101"/>
      <c r="C496" s="24"/>
      <c r="D496" s="1"/>
      <c r="E496" s="1"/>
      <c r="F496" s="1"/>
      <c r="G496" s="1"/>
      <c r="H496" s="1"/>
      <c r="I496" s="1"/>
      <c r="J496" s="1"/>
      <c r="K496" s="48"/>
      <c r="L496" s="46"/>
      <c r="M496" s="46"/>
      <c r="N496" s="46"/>
      <c r="O496" s="46"/>
      <c r="P496" s="46"/>
    </row>
    <row r="497" spans="1:16" ht="26.25">
      <c r="A497" s="25"/>
      <c r="B497" s="101"/>
      <c r="C497" s="24"/>
      <c r="D497" s="1"/>
      <c r="E497" s="1"/>
      <c r="F497" s="1"/>
      <c r="G497" s="1"/>
      <c r="H497" s="1"/>
      <c r="I497" s="1"/>
      <c r="J497" s="1"/>
      <c r="K497" s="48"/>
      <c r="L497" s="46"/>
      <c r="M497" s="46"/>
      <c r="N497" s="46"/>
      <c r="O497" s="46"/>
      <c r="P497" s="46"/>
    </row>
    <row r="498" spans="1:16" ht="26.25">
      <c r="A498" s="25"/>
      <c r="B498" s="101"/>
      <c r="C498" s="24"/>
      <c r="D498" s="1"/>
      <c r="E498" s="1"/>
      <c r="F498" s="1"/>
      <c r="G498" s="1"/>
      <c r="H498" s="1"/>
      <c r="I498" s="1"/>
      <c r="J498" s="1"/>
      <c r="K498" s="48"/>
      <c r="L498" s="46"/>
      <c r="M498" s="46"/>
      <c r="N498" s="46"/>
      <c r="O498" s="46"/>
      <c r="P498" s="46"/>
    </row>
    <row r="499" spans="1:16" ht="26.25">
      <c r="A499" s="25"/>
      <c r="B499" s="101"/>
      <c r="C499" s="24"/>
      <c r="D499" s="1"/>
      <c r="E499" s="1"/>
      <c r="F499" s="1"/>
      <c r="G499" s="1"/>
      <c r="H499" s="1"/>
      <c r="I499" s="1"/>
      <c r="J499" s="1"/>
      <c r="K499" s="48"/>
      <c r="L499" s="46"/>
      <c r="M499" s="46"/>
      <c r="N499" s="46"/>
      <c r="O499" s="46"/>
      <c r="P499" s="46"/>
    </row>
    <row r="500" spans="1:16" ht="26.25">
      <c r="A500" s="25"/>
      <c r="B500" s="101"/>
      <c r="C500" s="24"/>
      <c r="D500" s="1"/>
      <c r="E500" s="1"/>
      <c r="F500" s="1"/>
      <c r="G500" s="1"/>
      <c r="H500" s="1"/>
      <c r="I500" s="1"/>
      <c r="J500" s="1"/>
      <c r="K500" s="48"/>
      <c r="L500" s="46"/>
      <c r="M500" s="46"/>
      <c r="N500" s="46"/>
      <c r="O500" s="46"/>
      <c r="P500" s="46"/>
    </row>
    <row r="501" spans="1:16" ht="26.25">
      <c r="A501" s="25"/>
      <c r="B501" s="101"/>
      <c r="C501" s="24"/>
      <c r="D501" s="1"/>
      <c r="E501" s="1"/>
      <c r="F501" s="1"/>
      <c r="G501" s="1"/>
      <c r="H501" s="1"/>
      <c r="I501" s="1"/>
      <c r="J501" s="1"/>
      <c r="K501" s="48"/>
      <c r="L501" s="46"/>
      <c r="M501" s="46"/>
      <c r="N501" s="46"/>
      <c r="O501" s="46"/>
      <c r="P501" s="46"/>
    </row>
    <row r="502" spans="1:16" ht="26.25">
      <c r="A502" s="25"/>
      <c r="B502" s="101"/>
      <c r="C502" s="24"/>
      <c r="D502" s="1"/>
      <c r="E502" s="1"/>
      <c r="F502" s="1"/>
      <c r="G502" s="1"/>
      <c r="H502" s="1"/>
      <c r="I502" s="1"/>
      <c r="J502" s="1"/>
      <c r="K502" s="48"/>
      <c r="L502" s="46"/>
      <c r="M502" s="46"/>
      <c r="N502" s="46"/>
      <c r="O502" s="46"/>
      <c r="P502" s="46"/>
    </row>
    <row r="503" spans="1:16" ht="26.25">
      <c r="A503" s="25"/>
      <c r="B503" s="101"/>
      <c r="C503" s="24"/>
      <c r="D503" s="1"/>
      <c r="E503" s="1"/>
      <c r="F503" s="1"/>
      <c r="G503" s="1"/>
      <c r="H503" s="1"/>
      <c r="I503" s="1"/>
      <c r="J503" s="1"/>
      <c r="K503" s="48"/>
      <c r="L503" s="46"/>
      <c r="M503" s="46"/>
      <c r="N503" s="46"/>
      <c r="O503" s="46"/>
      <c r="P503" s="46"/>
    </row>
    <row r="504" spans="1:16" ht="26.25">
      <c r="A504" s="25"/>
      <c r="B504" s="101"/>
      <c r="C504" s="24"/>
      <c r="D504" s="1"/>
      <c r="E504" s="1"/>
      <c r="F504" s="1"/>
      <c r="G504" s="1"/>
      <c r="H504" s="1"/>
      <c r="I504" s="1"/>
      <c r="J504" s="1"/>
      <c r="K504" s="48"/>
      <c r="L504" s="46"/>
      <c r="M504" s="46"/>
      <c r="N504" s="46"/>
      <c r="O504" s="46"/>
      <c r="P504" s="46"/>
    </row>
    <row r="505" spans="1:16" ht="26.25">
      <c r="A505" s="25"/>
      <c r="B505" s="101"/>
      <c r="C505" s="24"/>
      <c r="D505" s="1"/>
      <c r="E505" s="1"/>
      <c r="F505" s="1"/>
      <c r="G505" s="1"/>
      <c r="H505" s="1"/>
      <c r="I505" s="1"/>
      <c r="J505" s="1"/>
      <c r="K505" s="48"/>
      <c r="L505" s="46"/>
      <c r="M505" s="46"/>
      <c r="N505" s="46"/>
      <c r="O505" s="46"/>
      <c r="P505" s="46"/>
    </row>
    <row r="506" spans="1:16" ht="26.25">
      <c r="A506" s="25"/>
      <c r="B506" s="101"/>
      <c r="C506" s="24"/>
      <c r="D506" s="1"/>
      <c r="E506" s="1"/>
      <c r="F506" s="1"/>
      <c r="G506" s="1"/>
      <c r="H506" s="1"/>
      <c r="I506" s="1"/>
      <c r="J506" s="1"/>
      <c r="K506" s="48"/>
      <c r="L506" s="46"/>
      <c r="M506" s="46"/>
      <c r="N506" s="46"/>
      <c r="O506" s="46"/>
      <c r="P506" s="46"/>
    </row>
    <row r="507" spans="1:16" ht="26.25">
      <c r="A507" s="25"/>
      <c r="B507" s="101"/>
      <c r="C507" s="24"/>
      <c r="D507" s="1"/>
      <c r="E507" s="1"/>
      <c r="F507" s="1"/>
      <c r="G507" s="1"/>
      <c r="H507" s="1"/>
      <c r="I507" s="1"/>
      <c r="J507" s="1"/>
      <c r="K507" s="48"/>
      <c r="L507" s="46"/>
      <c r="M507" s="46"/>
      <c r="N507" s="46"/>
      <c r="O507" s="46"/>
      <c r="P507" s="46"/>
    </row>
    <row r="508" spans="1:16" ht="26.25">
      <c r="A508" s="25"/>
      <c r="B508" s="101"/>
      <c r="C508" s="24"/>
      <c r="D508" s="1"/>
      <c r="E508" s="1"/>
      <c r="F508" s="1"/>
      <c r="G508" s="1"/>
      <c r="H508" s="1"/>
      <c r="I508" s="1"/>
      <c r="J508" s="1"/>
      <c r="K508" s="48"/>
      <c r="L508" s="46"/>
      <c r="M508" s="46"/>
      <c r="N508" s="46"/>
      <c r="O508" s="46"/>
      <c r="P508" s="46"/>
    </row>
    <row r="509" spans="1:16" ht="26.25">
      <c r="A509" s="25"/>
      <c r="B509" s="101"/>
      <c r="C509" s="24"/>
      <c r="D509" s="1"/>
      <c r="E509" s="1"/>
      <c r="F509" s="1"/>
      <c r="G509" s="1"/>
      <c r="H509" s="1"/>
      <c r="I509" s="1"/>
      <c r="J509" s="1"/>
      <c r="K509" s="48"/>
      <c r="L509" s="46"/>
      <c r="M509" s="46"/>
      <c r="N509" s="46"/>
      <c r="O509" s="46"/>
      <c r="P509" s="46"/>
    </row>
    <row r="510" spans="1:16" ht="26.25">
      <c r="A510" s="25"/>
      <c r="B510" s="101"/>
      <c r="C510" s="24"/>
      <c r="D510" s="1"/>
      <c r="E510" s="1"/>
      <c r="F510" s="1"/>
      <c r="G510" s="1"/>
      <c r="H510" s="1"/>
      <c r="I510" s="1"/>
      <c r="J510" s="1"/>
      <c r="K510" s="48"/>
      <c r="L510" s="46"/>
      <c r="M510" s="46"/>
      <c r="N510" s="46"/>
      <c r="O510" s="46"/>
      <c r="P510" s="46"/>
    </row>
    <row r="511" spans="1:16" ht="26.25">
      <c r="A511" s="25"/>
      <c r="B511" s="101"/>
      <c r="C511" s="24"/>
      <c r="D511" s="1"/>
      <c r="E511" s="1"/>
      <c r="F511" s="1"/>
      <c r="G511" s="1"/>
      <c r="H511" s="1"/>
      <c r="I511" s="1"/>
      <c r="J511" s="1"/>
      <c r="K511" s="48"/>
      <c r="L511" s="46"/>
      <c r="M511" s="46"/>
      <c r="N511" s="46"/>
      <c r="O511" s="46"/>
      <c r="P511" s="46"/>
    </row>
    <row r="512" spans="1:16" ht="26.25">
      <c r="A512" s="25"/>
      <c r="B512" s="101"/>
      <c r="C512" s="24"/>
      <c r="D512" s="1"/>
      <c r="E512" s="1"/>
      <c r="F512" s="1"/>
      <c r="G512" s="1"/>
      <c r="H512" s="1"/>
      <c r="I512" s="1"/>
      <c r="J512" s="1"/>
      <c r="K512" s="48"/>
      <c r="L512" s="46"/>
      <c r="M512" s="46"/>
      <c r="N512" s="46"/>
      <c r="O512" s="46"/>
      <c r="P512" s="46"/>
    </row>
    <row r="513" spans="1:16" ht="26.25">
      <c r="A513" s="25"/>
      <c r="B513" s="101"/>
      <c r="C513" s="24"/>
      <c r="D513" s="1"/>
      <c r="E513" s="1"/>
      <c r="F513" s="1"/>
      <c r="G513" s="1"/>
      <c r="H513" s="1"/>
      <c r="I513" s="1"/>
      <c r="J513" s="1"/>
      <c r="K513" s="48"/>
      <c r="L513" s="46"/>
      <c r="M513" s="46"/>
      <c r="N513" s="46"/>
      <c r="O513" s="46"/>
      <c r="P513" s="46"/>
    </row>
    <row r="514" spans="1:16" ht="26.25">
      <c r="A514" s="25"/>
      <c r="B514" s="101"/>
      <c r="C514" s="24"/>
      <c r="D514" s="1"/>
      <c r="E514" s="1"/>
      <c r="F514" s="1"/>
      <c r="G514" s="1"/>
      <c r="H514" s="1"/>
      <c r="I514" s="1"/>
      <c r="J514" s="1"/>
      <c r="K514" s="48"/>
      <c r="L514" s="46"/>
      <c r="M514" s="46"/>
      <c r="N514" s="46"/>
      <c r="O514" s="46"/>
      <c r="P514" s="46"/>
    </row>
    <row r="515" spans="1:16" ht="26.25">
      <c r="A515" s="25"/>
      <c r="B515" s="101"/>
      <c r="C515" s="24"/>
      <c r="D515" s="1"/>
      <c r="E515" s="1"/>
      <c r="F515" s="1"/>
      <c r="G515" s="1"/>
      <c r="H515" s="1"/>
      <c r="I515" s="1"/>
      <c r="J515" s="1"/>
      <c r="K515" s="48"/>
      <c r="L515" s="46"/>
      <c r="M515" s="46"/>
      <c r="N515" s="46"/>
      <c r="O515" s="46"/>
      <c r="P515" s="46"/>
    </row>
    <row r="516" spans="1:16" ht="26.25">
      <c r="A516" s="25"/>
      <c r="B516" s="101"/>
      <c r="C516" s="24"/>
      <c r="D516" s="1"/>
      <c r="E516" s="1"/>
      <c r="F516" s="1"/>
      <c r="G516" s="1"/>
      <c r="H516" s="1"/>
      <c r="I516" s="1"/>
      <c r="J516" s="1"/>
      <c r="K516" s="48"/>
      <c r="L516" s="46"/>
      <c r="M516" s="46"/>
      <c r="N516" s="46"/>
      <c r="O516" s="46"/>
      <c r="P516" s="46"/>
    </row>
    <row r="517" spans="1:16" ht="26.25">
      <c r="A517" s="25"/>
      <c r="B517" s="101"/>
      <c r="C517" s="24"/>
      <c r="D517" s="1"/>
      <c r="E517" s="1"/>
      <c r="F517" s="1"/>
      <c r="G517" s="1"/>
      <c r="H517" s="1"/>
      <c r="I517" s="1"/>
      <c r="J517" s="1"/>
      <c r="K517" s="48"/>
      <c r="L517" s="46"/>
      <c r="M517" s="46"/>
      <c r="N517" s="46"/>
      <c r="O517" s="46"/>
      <c r="P517" s="46"/>
    </row>
    <row r="518" spans="1:16" ht="26.25">
      <c r="A518" s="25"/>
      <c r="B518" s="101"/>
      <c r="C518" s="24"/>
      <c r="D518" s="1"/>
      <c r="E518" s="1"/>
      <c r="F518" s="1"/>
      <c r="G518" s="1"/>
      <c r="H518" s="1"/>
      <c r="I518" s="1"/>
      <c r="J518" s="1"/>
      <c r="K518" s="48"/>
      <c r="L518" s="46"/>
      <c r="M518" s="46"/>
      <c r="N518" s="46"/>
      <c r="O518" s="46"/>
      <c r="P518" s="46"/>
    </row>
    <row r="519" spans="1:16" ht="26.25">
      <c r="A519" s="25"/>
      <c r="B519" s="101"/>
      <c r="C519" s="24"/>
      <c r="D519" s="1"/>
      <c r="E519" s="1"/>
      <c r="F519" s="1"/>
      <c r="G519" s="1"/>
      <c r="H519" s="1"/>
      <c r="I519" s="1"/>
      <c r="J519" s="1"/>
      <c r="K519" s="48"/>
      <c r="L519" s="46"/>
      <c r="M519" s="46"/>
      <c r="N519" s="46"/>
      <c r="O519" s="46"/>
      <c r="P519" s="46"/>
    </row>
    <row r="520" spans="1:16" ht="26.25">
      <c r="A520" s="25"/>
      <c r="B520" s="101"/>
      <c r="C520" s="24"/>
      <c r="D520" s="1"/>
      <c r="E520" s="1"/>
      <c r="F520" s="1"/>
      <c r="G520" s="1"/>
      <c r="H520" s="1"/>
      <c r="I520" s="1"/>
      <c r="J520" s="1"/>
      <c r="K520" s="48"/>
      <c r="L520" s="46"/>
      <c r="M520" s="46"/>
      <c r="N520" s="46"/>
      <c r="O520" s="46"/>
      <c r="P520" s="46"/>
    </row>
    <row r="521" spans="1:16" ht="26.25">
      <c r="A521" s="25"/>
      <c r="B521" s="101"/>
      <c r="C521" s="24"/>
      <c r="D521" s="1"/>
      <c r="E521" s="1"/>
      <c r="F521" s="1"/>
      <c r="G521" s="1"/>
      <c r="H521" s="1"/>
      <c r="I521" s="1"/>
      <c r="J521" s="1"/>
      <c r="K521" s="48"/>
      <c r="L521" s="46"/>
      <c r="M521" s="46"/>
      <c r="N521" s="46"/>
      <c r="O521" s="46"/>
      <c r="P521" s="46"/>
    </row>
    <row r="522" spans="1:16" ht="26.25">
      <c r="A522" s="25"/>
      <c r="B522" s="101"/>
      <c r="C522" s="24"/>
      <c r="D522" s="1"/>
      <c r="E522" s="1"/>
      <c r="F522" s="1"/>
      <c r="G522" s="1"/>
      <c r="H522" s="1"/>
      <c r="I522" s="1"/>
      <c r="J522" s="1"/>
      <c r="K522" s="48"/>
      <c r="L522" s="46"/>
      <c r="M522" s="46"/>
      <c r="N522" s="46"/>
      <c r="O522" s="46"/>
      <c r="P522" s="46"/>
    </row>
    <row r="523" spans="1:16" ht="26.25">
      <c r="A523" s="25"/>
      <c r="B523" s="101"/>
      <c r="C523" s="24"/>
      <c r="D523" s="1"/>
      <c r="E523" s="1"/>
      <c r="F523" s="1"/>
      <c r="G523" s="1"/>
      <c r="H523" s="1"/>
      <c r="I523" s="1"/>
      <c r="J523" s="1"/>
      <c r="K523" s="48"/>
      <c r="L523" s="46"/>
      <c r="M523" s="46"/>
      <c r="N523" s="46"/>
      <c r="O523" s="46"/>
      <c r="P523" s="46"/>
    </row>
    <row r="524" spans="1:16" ht="26.25">
      <c r="A524" s="25"/>
      <c r="B524" s="101"/>
      <c r="C524" s="24"/>
      <c r="D524" s="1"/>
      <c r="E524" s="1"/>
      <c r="F524" s="1"/>
      <c r="G524" s="1"/>
      <c r="H524" s="1"/>
      <c r="I524" s="1"/>
      <c r="J524" s="1"/>
      <c r="K524" s="48"/>
      <c r="L524" s="46"/>
      <c r="M524" s="46"/>
      <c r="N524" s="46"/>
      <c r="O524" s="46"/>
      <c r="P524" s="46"/>
    </row>
    <row r="525" spans="1:16" ht="26.25">
      <c r="A525" s="25"/>
      <c r="B525" s="101"/>
      <c r="C525" s="24"/>
      <c r="D525" s="1"/>
      <c r="E525" s="1"/>
      <c r="F525" s="1"/>
      <c r="G525" s="1"/>
      <c r="H525" s="1"/>
      <c r="I525" s="1"/>
      <c r="J525" s="1"/>
      <c r="K525" s="48"/>
      <c r="L525" s="46"/>
      <c r="M525" s="46"/>
      <c r="N525" s="46"/>
      <c r="O525" s="46"/>
      <c r="P525" s="46"/>
    </row>
    <row r="526" spans="1:16" ht="26.25">
      <c r="A526" s="25"/>
      <c r="B526" s="101"/>
      <c r="C526" s="24"/>
      <c r="D526" s="1"/>
      <c r="E526" s="1"/>
      <c r="F526" s="1"/>
      <c r="G526" s="1"/>
      <c r="H526" s="1"/>
      <c r="I526" s="1"/>
      <c r="J526" s="1"/>
      <c r="K526" s="48"/>
      <c r="L526" s="46"/>
      <c r="M526" s="46"/>
      <c r="N526" s="46"/>
      <c r="O526" s="46"/>
      <c r="P526" s="46"/>
    </row>
    <row r="527" spans="1:16" ht="26.25">
      <c r="A527" s="25"/>
      <c r="B527" s="101"/>
      <c r="C527" s="24"/>
      <c r="D527" s="1"/>
      <c r="E527" s="1"/>
      <c r="F527" s="1"/>
      <c r="G527" s="1"/>
      <c r="H527" s="1"/>
      <c r="I527" s="1"/>
      <c r="J527" s="1"/>
      <c r="K527" s="48"/>
      <c r="L527" s="46"/>
      <c r="M527" s="46"/>
      <c r="N527" s="46"/>
      <c r="O527" s="46"/>
      <c r="P527" s="46"/>
    </row>
    <row r="528" spans="1:16" ht="26.25">
      <c r="A528" s="25"/>
      <c r="B528" s="101"/>
      <c r="C528" s="24"/>
      <c r="D528" s="1"/>
      <c r="E528" s="1"/>
      <c r="F528" s="1"/>
      <c r="G528" s="1"/>
      <c r="H528" s="1"/>
      <c r="I528" s="1"/>
      <c r="J528" s="1"/>
      <c r="K528" s="48"/>
      <c r="L528" s="46"/>
      <c r="M528" s="46"/>
      <c r="N528" s="46"/>
      <c r="O528" s="46"/>
      <c r="P528" s="46"/>
    </row>
    <row r="529" spans="1:16" ht="26.25">
      <c r="A529" s="25"/>
      <c r="B529" s="101"/>
      <c r="C529" s="24"/>
      <c r="D529" s="1"/>
      <c r="E529" s="1"/>
      <c r="F529" s="1"/>
      <c r="G529" s="1"/>
      <c r="H529" s="1"/>
      <c r="I529" s="1"/>
      <c r="J529" s="1"/>
      <c r="K529" s="48"/>
      <c r="L529" s="46"/>
      <c r="M529" s="46"/>
      <c r="N529" s="46"/>
      <c r="O529" s="46"/>
      <c r="P529" s="46"/>
    </row>
    <row r="530" spans="1:16" ht="26.25">
      <c r="A530" s="25"/>
      <c r="B530" s="101"/>
      <c r="C530" s="24"/>
      <c r="D530" s="1"/>
      <c r="E530" s="1"/>
      <c r="F530" s="1"/>
      <c r="G530" s="1"/>
      <c r="H530" s="1"/>
      <c r="I530" s="1"/>
      <c r="J530" s="1"/>
      <c r="K530" s="48"/>
      <c r="L530" s="46"/>
      <c r="M530" s="46"/>
      <c r="N530" s="46"/>
      <c r="O530" s="46"/>
      <c r="P530" s="46"/>
    </row>
    <row r="531" spans="1:16" ht="26.25">
      <c r="A531" s="25"/>
      <c r="B531" s="101"/>
      <c r="C531" s="24"/>
      <c r="D531" s="1"/>
      <c r="E531" s="1"/>
      <c r="F531" s="1"/>
      <c r="G531" s="1"/>
      <c r="H531" s="1"/>
      <c r="I531" s="1"/>
      <c r="J531" s="1"/>
      <c r="K531" s="48"/>
      <c r="L531" s="46"/>
      <c r="M531" s="46"/>
      <c r="N531" s="46"/>
      <c r="O531" s="46"/>
      <c r="P531" s="46"/>
    </row>
    <row r="532" spans="1:16" ht="26.25">
      <c r="A532" s="25"/>
      <c r="B532" s="101"/>
      <c r="C532" s="24"/>
      <c r="D532" s="1"/>
      <c r="E532" s="1"/>
      <c r="F532" s="1"/>
      <c r="G532" s="1"/>
      <c r="H532" s="1"/>
      <c r="I532" s="1"/>
      <c r="J532" s="1"/>
      <c r="K532" s="48"/>
      <c r="L532" s="46"/>
      <c r="M532" s="46"/>
      <c r="N532" s="46"/>
      <c r="O532" s="46"/>
      <c r="P532" s="46"/>
    </row>
    <row r="533" spans="1:16" ht="26.25">
      <c r="A533" s="25"/>
      <c r="B533" s="101"/>
      <c r="C533" s="24"/>
      <c r="D533" s="1"/>
      <c r="E533" s="1"/>
      <c r="F533" s="1"/>
      <c r="G533" s="1"/>
      <c r="H533" s="1"/>
      <c r="I533" s="1"/>
      <c r="J533" s="1"/>
      <c r="K533" s="48"/>
      <c r="L533" s="46"/>
      <c r="M533" s="46"/>
      <c r="N533" s="46"/>
      <c r="O533" s="46"/>
      <c r="P533" s="46"/>
    </row>
    <row r="534" spans="1:16" ht="26.25">
      <c r="A534" s="25"/>
      <c r="B534" s="101"/>
      <c r="C534" s="24"/>
      <c r="D534" s="1"/>
      <c r="E534" s="1"/>
      <c r="F534" s="1"/>
      <c r="G534" s="1"/>
      <c r="H534" s="1"/>
      <c r="I534" s="1"/>
      <c r="J534" s="1"/>
      <c r="K534" s="48"/>
      <c r="L534" s="46"/>
      <c r="M534" s="46"/>
      <c r="N534" s="46"/>
      <c r="O534" s="46"/>
      <c r="P534" s="46"/>
    </row>
    <row r="535" spans="1:16" ht="26.25">
      <c r="A535" s="25"/>
      <c r="B535" s="101"/>
      <c r="C535" s="24"/>
      <c r="D535" s="1"/>
      <c r="E535" s="1"/>
      <c r="F535" s="1"/>
      <c r="G535" s="1"/>
      <c r="H535" s="1"/>
      <c r="I535" s="1"/>
      <c r="J535" s="1"/>
      <c r="K535" s="48"/>
      <c r="L535" s="46"/>
      <c r="M535" s="46"/>
      <c r="N535" s="46"/>
      <c r="O535" s="46"/>
      <c r="P535" s="46"/>
    </row>
    <row r="536" spans="1:16" ht="26.25">
      <c r="A536" s="25"/>
      <c r="B536" s="101"/>
      <c r="C536" s="24"/>
      <c r="D536" s="1"/>
      <c r="E536" s="1"/>
      <c r="F536" s="1"/>
      <c r="G536" s="1"/>
      <c r="H536" s="1"/>
      <c r="I536" s="1"/>
      <c r="J536" s="1"/>
      <c r="K536" s="48"/>
      <c r="L536" s="46"/>
      <c r="M536" s="46"/>
      <c r="N536" s="46"/>
      <c r="O536" s="46"/>
      <c r="P536" s="46"/>
    </row>
    <row r="537" spans="1:16" ht="26.25">
      <c r="A537" s="25"/>
      <c r="B537" s="101"/>
      <c r="C537" s="24"/>
      <c r="D537" s="1"/>
      <c r="E537" s="1"/>
      <c r="F537" s="1"/>
      <c r="G537" s="1"/>
      <c r="H537" s="1"/>
      <c r="I537" s="1"/>
      <c r="J537" s="1"/>
      <c r="K537" s="48"/>
      <c r="L537" s="46"/>
      <c r="M537" s="46"/>
      <c r="N537" s="46"/>
      <c r="O537" s="46"/>
      <c r="P537" s="46"/>
    </row>
    <row r="538" spans="1:16" ht="26.25">
      <c r="A538" s="25"/>
      <c r="B538" s="101"/>
      <c r="C538" s="24"/>
      <c r="D538" s="1"/>
      <c r="E538" s="1"/>
      <c r="F538" s="1"/>
      <c r="G538" s="1"/>
      <c r="H538" s="1"/>
      <c r="I538" s="1"/>
      <c r="J538" s="1"/>
      <c r="K538" s="48"/>
      <c r="L538" s="46"/>
      <c r="M538" s="46"/>
      <c r="N538" s="46"/>
      <c r="O538" s="46"/>
      <c r="P538" s="46"/>
    </row>
    <row r="539" spans="1:16" ht="26.25">
      <c r="A539" s="25"/>
      <c r="B539" s="101"/>
      <c r="C539" s="24"/>
      <c r="D539" s="1"/>
      <c r="E539" s="1"/>
      <c r="F539" s="1"/>
      <c r="G539" s="1"/>
      <c r="H539" s="1"/>
      <c r="I539" s="1"/>
      <c r="J539" s="1"/>
      <c r="K539" s="48"/>
      <c r="L539" s="46"/>
      <c r="M539" s="46"/>
      <c r="N539" s="46"/>
      <c r="O539" s="46"/>
      <c r="P539" s="46"/>
    </row>
    <row r="540" spans="1:16" ht="26.25">
      <c r="A540" s="25"/>
      <c r="B540" s="101"/>
      <c r="C540" s="24"/>
      <c r="D540" s="1"/>
      <c r="E540" s="1"/>
      <c r="F540" s="1"/>
      <c r="G540" s="1"/>
      <c r="H540" s="1"/>
      <c r="I540" s="1"/>
      <c r="J540" s="1"/>
      <c r="K540" s="48"/>
      <c r="L540" s="46"/>
      <c r="M540" s="46"/>
      <c r="N540" s="46"/>
      <c r="O540" s="46"/>
      <c r="P540" s="46"/>
    </row>
    <row r="541" spans="1:16" ht="26.25">
      <c r="A541" s="25"/>
      <c r="B541" s="101"/>
      <c r="C541" s="24"/>
      <c r="D541" s="1"/>
      <c r="E541" s="1"/>
      <c r="F541" s="1"/>
      <c r="G541" s="1"/>
      <c r="H541" s="1"/>
      <c r="I541" s="1"/>
      <c r="J541" s="1"/>
      <c r="K541" s="48"/>
      <c r="L541" s="46"/>
      <c r="M541" s="46"/>
      <c r="N541" s="46"/>
      <c r="O541" s="46"/>
      <c r="P541" s="46"/>
    </row>
    <row r="542" spans="1:16" ht="26.25">
      <c r="A542" s="25"/>
      <c r="B542" s="101"/>
      <c r="C542" s="24"/>
      <c r="D542" s="1"/>
      <c r="E542" s="1"/>
      <c r="F542" s="1"/>
      <c r="G542" s="1"/>
      <c r="H542" s="1"/>
      <c r="I542" s="1"/>
      <c r="J542" s="1"/>
      <c r="K542" s="48"/>
      <c r="L542" s="46"/>
      <c r="M542" s="46"/>
      <c r="N542" s="46"/>
      <c r="O542" s="46"/>
      <c r="P542" s="46"/>
    </row>
    <row r="543" spans="1:16" ht="26.25">
      <c r="A543" s="25"/>
      <c r="B543" s="101"/>
      <c r="C543" s="24"/>
      <c r="D543" s="1"/>
      <c r="E543" s="1"/>
      <c r="F543" s="1"/>
      <c r="G543" s="1"/>
      <c r="H543" s="1"/>
      <c r="I543" s="1"/>
      <c r="J543" s="1"/>
      <c r="K543" s="48"/>
      <c r="L543" s="46"/>
      <c r="M543" s="46"/>
      <c r="N543" s="46"/>
      <c r="O543" s="46"/>
      <c r="P543" s="46"/>
    </row>
    <row r="544" spans="1:16" ht="26.25">
      <c r="A544" s="25"/>
      <c r="B544" s="101"/>
      <c r="C544" s="24"/>
      <c r="D544" s="1"/>
      <c r="E544" s="1"/>
      <c r="F544" s="1"/>
      <c r="G544" s="1"/>
      <c r="H544" s="1"/>
      <c r="I544" s="1"/>
      <c r="J544" s="1"/>
      <c r="K544" s="48"/>
      <c r="L544" s="46"/>
      <c r="M544" s="46"/>
      <c r="N544" s="46"/>
      <c r="O544" s="46"/>
      <c r="P544" s="46"/>
    </row>
    <row r="545" spans="1:16" ht="26.25">
      <c r="A545" s="25"/>
      <c r="B545" s="101"/>
      <c r="C545" s="24"/>
      <c r="D545" s="1"/>
      <c r="E545" s="1"/>
      <c r="F545" s="1"/>
      <c r="G545" s="1"/>
      <c r="H545" s="1"/>
      <c r="I545" s="1"/>
      <c r="J545" s="1"/>
      <c r="K545" s="48"/>
      <c r="L545" s="46"/>
      <c r="M545" s="46"/>
      <c r="N545" s="46"/>
      <c r="O545" s="46"/>
      <c r="P545" s="46"/>
    </row>
    <row r="546" spans="1:16" ht="26.25">
      <c r="A546" s="25"/>
      <c r="B546" s="101"/>
      <c r="C546" s="24"/>
      <c r="D546" s="1"/>
      <c r="E546" s="1"/>
      <c r="F546" s="1"/>
      <c r="G546" s="1"/>
      <c r="H546" s="1"/>
      <c r="I546" s="1"/>
      <c r="J546" s="1"/>
      <c r="K546" s="48"/>
      <c r="L546" s="46"/>
      <c r="M546" s="46"/>
      <c r="N546" s="46"/>
      <c r="O546" s="46"/>
      <c r="P546" s="46"/>
    </row>
    <row r="547" spans="1:16" ht="26.25">
      <c r="A547" s="25"/>
      <c r="B547" s="101"/>
      <c r="C547" s="24"/>
      <c r="D547" s="1"/>
      <c r="E547" s="1"/>
      <c r="F547" s="1"/>
      <c r="G547" s="1"/>
      <c r="H547" s="1"/>
      <c r="I547" s="1"/>
      <c r="J547" s="1"/>
      <c r="K547" s="48"/>
      <c r="L547" s="46"/>
      <c r="M547" s="46"/>
      <c r="N547" s="46"/>
      <c r="O547" s="46"/>
      <c r="P547" s="46"/>
    </row>
    <row r="548" spans="1:16" ht="26.25">
      <c r="A548" s="25"/>
      <c r="B548" s="101"/>
      <c r="C548" s="24"/>
      <c r="D548" s="1"/>
      <c r="E548" s="1"/>
      <c r="F548" s="1"/>
      <c r="G548" s="1"/>
      <c r="H548" s="1"/>
      <c r="I548" s="1"/>
      <c r="J548" s="1"/>
      <c r="K548" s="48"/>
      <c r="L548" s="46"/>
      <c r="M548" s="46"/>
      <c r="N548" s="46"/>
      <c r="O548" s="46"/>
      <c r="P548" s="46"/>
    </row>
    <row r="549" spans="1:16" ht="26.25">
      <c r="A549" s="25"/>
      <c r="B549" s="101"/>
      <c r="C549" s="24"/>
      <c r="D549" s="1"/>
      <c r="E549" s="1"/>
      <c r="F549" s="1"/>
      <c r="G549" s="1"/>
      <c r="H549" s="1"/>
      <c r="I549" s="1"/>
      <c r="J549" s="1"/>
      <c r="K549" s="48"/>
      <c r="L549" s="46"/>
      <c r="M549" s="46"/>
      <c r="N549" s="46"/>
      <c r="O549" s="46"/>
      <c r="P549" s="46"/>
    </row>
    <row r="550" spans="1:16" ht="26.25">
      <c r="A550" s="25"/>
      <c r="B550" s="101"/>
      <c r="C550" s="24"/>
      <c r="D550" s="1"/>
      <c r="E550" s="1"/>
      <c r="F550" s="1"/>
      <c r="G550" s="1"/>
      <c r="H550" s="1"/>
      <c r="I550" s="1"/>
      <c r="J550" s="1"/>
      <c r="K550" s="48"/>
      <c r="L550" s="46"/>
      <c r="M550" s="46"/>
      <c r="N550" s="46"/>
      <c r="O550" s="46"/>
      <c r="P550" s="46"/>
    </row>
    <row r="551" spans="1:16" ht="26.25">
      <c r="A551" s="25"/>
      <c r="B551" s="101"/>
      <c r="C551" s="24"/>
      <c r="D551" s="1"/>
      <c r="E551" s="1"/>
      <c r="F551" s="1"/>
      <c r="G551" s="1"/>
      <c r="H551" s="1"/>
      <c r="I551" s="1"/>
      <c r="J551" s="1"/>
      <c r="K551" s="48"/>
      <c r="L551" s="46"/>
      <c r="M551" s="46"/>
      <c r="N551" s="46"/>
      <c r="O551" s="46"/>
      <c r="P551" s="46"/>
    </row>
    <row r="552" spans="1:16" ht="26.25">
      <c r="A552" s="25"/>
      <c r="B552" s="101"/>
      <c r="C552" s="24"/>
      <c r="D552" s="1"/>
      <c r="E552" s="1"/>
      <c r="F552" s="1"/>
      <c r="G552" s="1"/>
      <c r="H552" s="1"/>
      <c r="I552" s="1"/>
      <c r="J552" s="1"/>
      <c r="K552" s="48"/>
      <c r="L552" s="46"/>
      <c r="M552" s="46"/>
      <c r="N552" s="46"/>
      <c r="O552" s="46"/>
      <c r="P552" s="46"/>
    </row>
    <row r="553" spans="1:16" ht="26.25">
      <c r="A553" s="25"/>
      <c r="B553" s="101"/>
      <c r="C553" s="24"/>
      <c r="D553" s="1"/>
      <c r="E553" s="1"/>
      <c r="F553" s="1"/>
      <c r="G553" s="1"/>
      <c r="H553" s="1"/>
      <c r="I553" s="1"/>
      <c r="J553" s="1"/>
      <c r="K553" s="48"/>
      <c r="L553" s="46"/>
      <c r="M553" s="46"/>
      <c r="N553" s="46"/>
      <c r="O553" s="46"/>
      <c r="P553" s="46"/>
    </row>
    <row r="554" spans="1:16" ht="26.25">
      <c r="A554" s="25"/>
      <c r="B554" s="101"/>
      <c r="C554" s="24"/>
      <c r="D554" s="1"/>
      <c r="E554" s="1"/>
      <c r="F554" s="1"/>
      <c r="G554" s="1"/>
      <c r="H554" s="1"/>
      <c r="I554" s="1"/>
      <c r="J554" s="1"/>
      <c r="K554" s="48"/>
      <c r="L554" s="46"/>
      <c r="M554" s="46"/>
      <c r="N554" s="46"/>
      <c r="O554" s="46"/>
      <c r="P554" s="46"/>
    </row>
    <row r="555" spans="1:16" ht="26.25">
      <c r="A555" s="25"/>
      <c r="B555" s="101"/>
      <c r="C555" s="24"/>
      <c r="D555" s="1"/>
      <c r="E555" s="1"/>
      <c r="F555" s="1"/>
      <c r="G555" s="1"/>
      <c r="H555" s="1"/>
      <c r="I555" s="1"/>
      <c r="J555" s="1"/>
      <c r="K555" s="48"/>
      <c r="L555" s="46"/>
      <c r="M555" s="46"/>
      <c r="N555" s="46"/>
      <c r="O555" s="46"/>
      <c r="P555" s="46"/>
    </row>
    <row r="556" spans="1:16" ht="26.25">
      <c r="A556" s="25"/>
      <c r="B556" s="101"/>
      <c r="C556" s="24"/>
      <c r="D556" s="1"/>
      <c r="E556" s="1"/>
      <c r="F556" s="1"/>
      <c r="G556" s="1"/>
      <c r="H556" s="1"/>
      <c r="I556" s="1"/>
      <c r="J556" s="1"/>
      <c r="K556" s="48"/>
      <c r="L556" s="46"/>
      <c r="M556" s="46"/>
      <c r="N556" s="46"/>
      <c r="O556" s="46"/>
      <c r="P556" s="46"/>
    </row>
    <row r="557" spans="1:16" ht="26.25">
      <c r="A557" s="25"/>
      <c r="B557" s="101"/>
      <c r="C557" s="24"/>
      <c r="D557" s="1"/>
      <c r="E557" s="1"/>
      <c r="F557" s="1"/>
      <c r="G557" s="1"/>
      <c r="H557" s="1"/>
      <c r="I557" s="1"/>
      <c r="J557" s="1"/>
      <c r="K557" s="48"/>
      <c r="L557" s="46"/>
      <c r="M557" s="46"/>
      <c r="N557" s="46"/>
      <c r="O557" s="46"/>
      <c r="P557" s="46"/>
    </row>
    <row r="558" spans="1:16" ht="26.25">
      <c r="A558" s="25"/>
      <c r="B558" s="101"/>
      <c r="C558" s="24"/>
      <c r="D558" s="1"/>
      <c r="E558" s="1"/>
      <c r="F558" s="1"/>
      <c r="G558" s="1"/>
      <c r="H558" s="1"/>
      <c r="I558" s="1"/>
      <c r="J558" s="1"/>
      <c r="K558" s="48"/>
      <c r="L558" s="46"/>
      <c r="M558" s="46"/>
      <c r="N558" s="46"/>
      <c r="O558" s="46"/>
      <c r="P558" s="46"/>
    </row>
    <row r="559" spans="1:16" ht="26.25">
      <c r="A559" s="25"/>
      <c r="B559" s="101"/>
      <c r="C559" s="24"/>
      <c r="D559" s="1"/>
      <c r="E559" s="1"/>
      <c r="F559" s="1"/>
      <c r="G559" s="1"/>
      <c r="H559" s="1"/>
      <c r="I559" s="1"/>
      <c r="J559" s="1"/>
      <c r="K559" s="48"/>
      <c r="L559" s="46"/>
      <c r="M559" s="46"/>
      <c r="N559" s="46"/>
      <c r="O559" s="46"/>
      <c r="P559" s="46"/>
    </row>
    <row r="560" spans="1:16" ht="26.25">
      <c r="A560" s="25"/>
      <c r="B560" s="101"/>
      <c r="C560" s="24"/>
      <c r="D560" s="1"/>
      <c r="E560" s="1"/>
      <c r="F560" s="1"/>
      <c r="G560" s="1"/>
      <c r="H560" s="1"/>
      <c r="I560" s="1"/>
      <c r="J560" s="1"/>
      <c r="K560" s="48"/>
      <c r="L560" s="46"/>
      <c r="M560" s="46"/>
      <c r="N560" s="46"/>
      <c r="O560" s="46"/>
      <c r="P560" s="46"/>
    </row>
    <row r="561" spans="1:16" ht="26.25">
      <c r="A561" s="25"/>
      <c r="B561" s="101"/>
      <c r="C561" s="24"/>
      <c r="D561" s="1"/>
      <c r="E561" s="1"/>
      <c r="F561" s="1"/>
      <c r="G561" s="1"/>
      <c r="H561" s="1"/>
      <c r="I561" s="1"/>
      <c r="J561" s="1"/>
      <c r="K561" s="48"/>
      <c r="L561" s="46"/>
      <c r="M561" s="46"/>
      <c r="N561" s="46"/>
      <c r="O561" s="46"/>
      <c r="P561" s="46"/>
    </row>
    <row r="562" spans="1:16" ht="26.25">
      <c r="A562" s="25"/>
      <c r="B562" s="101"/>
      <c r="C562" s="24"/>
      <c r="D562" s="1"/>
      <c r="E562" s="1"/>
      <c r="F562" s="1"/>
      <c r="G562" s="1"/>
      <c r="H562" s="1"/>
      <c r="I562" s="1"/>
      <c r="J562" s="1"/>
      <c r="K562" s="48"/>
      <c r="L562" s="46"/>
      <c r="M562" s="46"/>
      <c r="N562" s="46"/>
      <c r="O562" s="46"/>
      <c r="P562" s="46"/>
    </row>
    <row r="563" spans="1:16" ht="26.25">
      <c r="A563" s="25"/>
      <c r="B563" s="101"/>
      <c r="C563" s="24"/>
      <c r="D563" s="1"/>
      <c r="E563" s="1"/>
      <c r="F563" s="1"/>
      <c r="G563" s="1"/>
      <c r="H563" s="1"/>
      <c r="I563" s="1"/>
      <c r="J563" s="1"/>
      <c r="K563" s="48"/>
      <c r="L563" s="46"/>
      <c r="M563" s="46"/>
      <c r="N563" s="46"/>
      <c r="O563" s="46"/>
      <c r="P563" s="46"/>
    </row>
    <row r="564" spans="1:16" ht="26.25">
      <c r="A564" s="25"/>
      <c r="B564" s="101"/>
      <c r="C564" s="24"/>
      <c r="D564" s="1"/>
      <c r="E564" s="1"/>
      <c r="F564" s="1"/>
      <c r="G564" s="1"/>
      <c r="H564" s="1"/>
      <c r="I564" s="1"/>
      <c r="J564" s="1"/>
      <c r="K564" s="48"/>
      <c r="L564" s="46"/>
      <c r="M564" s="46"/>
      <c r="N564" s="46"/>
      <c r="O564" s="46"/>
      <c r="P564" s="46"/>
    </row>
    <row r="565" spans="1:16" ht="26.25">
      <c r="A565" s="25"/>
      <c r="B565" s="101"/>
      <c r="C565" s="24"/>
      <c r="D565" s="1"/>
      <c r="E565" s="1"/>
      <c r="F565" s="1"/>
      <c r="G565" s="1"/>
      <c r="H565" s="1"/>
      <c r="I565" s="1"/>
      <c r="J565" s="1"/>
      <c r="K565" s="48"/>
      <c r="L565" s="46"/>
      <c r="M565" s="46"/>
      <c r="N565" s="46"/>
      <c r="O565" s="46"/>
      <c r="P565" s="46"/>
    </row>
    <row r="566" spans="1:16" ht="26.25">
      <c r="A566" s="25"/>
      <c r="B566" s="101"/>
      <c r="C566" s="24"/>
      <c r="D566" s="1"/>
      <c r="E566" s="1"/>
      <c r="F566" s="1"/>
      <c r="G566" s="1"/>
      <c r="H566" s="1"/>
      <c r="I566" s="1"/>
      <c r="J566" s="1"/>
      <c r="K566" s="48"/>
      <c r="L566" s="46"/>
      <c r="M566" s="46"/>
      <c r="N566" s="46"/>
      <c r="O566" s="46"/>
      <c r="P566" s="46"/>
    </row>
    <row r="567" spans="1:16" ht="26.25">
      <c r="A567" s="25"/>
      <c r="B567" s="101"/>
      <c r="C567" s="24"/>
      <c r="D567" s="1"/>
      <c r="E567" s="1"/>
      <c r="F567" s="1"/>
      <c r="G567" s="1"/>
      <c r="H567" s="1"/>
      <c r="I567" s="1"/>
      <c r="J567" s="1"/>
      <c r="K567" s="48"/>
      <c r="L567" s="46"/>
      <c r="M567" s="46"/>
      <c r="N567" s="46"/>
      <c r="O567" s="46"/>
      <c r="P567" s="46"/>
    </row>
    <row r="568" spans="1:16" ht="26.25">
      <c r="A568" s="25"/>
      <c r="B568" s="101"/>
      <c r="C568" s="24"/>
      <c r="D568" s="1"/>
      <c r="E568" s="1"/>
      <c r="F568" s="1"/>
      <c r="G568" s="1"/>
      <c r="H568" s="1"/>
      <c r="I568" s="1"/>
      <c r="J568" s="1"/>
      <c r="K568" s="48"/>
      <c r="L568" s="46"/>
      <c r="M568" s="46"/>
      <c r="N568" s="46"/>
      <c r="O568" s="46"/>
      <c r="P568" s="46"/>
    </row>
    <row r="569" spans="1:16" ht="26.25">
      <c r="A569" s="25"/>
      <c r="B569" s="101"/>
      <c r="C569" s="24"/>
      <c r="D569" s="1"/>
      <c r="E569" s="1"/>
      <c r="F569" s="1"/>
      <c r="G569" s="1"/>
      <c r="H569" s="1"/>
      <c r="I569" s="1"/>
      <c r="J569" s="1"/>
      <c r="K569" s="48"/>
      <c r="L569" s="46"/>
      <c r="M569" s="46"/>
      <c r="N569" s="46"/>
      <c r="O569" s="46"/>
      <c r="P569" s="46"/>
    </row>
    <row r="570" spans="1:16" ht="26.25">
      <c r="A570" s="25"/>
      <c r="B570" s="101"/>
      <c r="C570" s="24"/>
      <c r="D570" s="1"/>
      <c r="E570" s="1"/>
      <c r="F570" s="1"/>
      <c r="G570" s="1"/>
      <c r="H570" s="1"/>
      <c r="I570" s="1"/>
      <c r="J570" s="1"/>
      <c r="K570" s="48"/>
      <c r="L570" s="46"/>
      <c r="M570" s="46"/>
      <c r="N570" s="46"/>
      <c r="O570" s="46"/>
      <c r="P570" s="46"/>
    </row>
    <row r="571" spans="1:16" ht="26.25">
      <c r="A571" s="25"/>
      <c r="B571" s="101"/>
      <c r="C571" s="24"/>
      <c r="D571" s="1"/>
      <c r="E571" s="1"/>
      <c r="F571" s="1"/>
      <c r="G571" s="1"/>
      <c r="H571" s="1"/>
      <c r="I571" s="1"/>
      <c r="J571" s="1"/>
      <c r="K571" s="48"/>
      <c r="L571" s="46"/>
      <c r="M571" s="46"/>
      <c r="N571" s="46"/>
      <c r="O571" s="46"/>
      <c r="P571" s="46"/>
    </row>
    <row r="572" spans="1:16" ht="26.25">
      <c r="A572" s="25"/>
      <c r="B572" s="101"/>
      <c r="C572" s="24"/>
      <c r="D572" s="1"/>
      <c r="E572" s="1"/>
      <c r="F572" s="1"/>
      <c r="G572" s="1"/>
      <c r="H572" s="1"/>
      <c r="I572" s="1"/>
      <c r="J572" s="1"/>
      <c r="K572" s="48"/>
      <c r="L572" s="46"/>
      <c r="M572" s="46"/>
      <c r="N572" s="46"/>
      <c r="O572" s="46"/>
      <c r="P572" s="46"/>
    </row>
    <row r="573" spans="1:16" ht="26.25">
      <c r="A573" s="25"/>
      <c r="B573" s="101"/>
      <c r="C573" s="24"/>
      <c r="D573" s="1"/>
      <c r="E573" s="1"/>
      <c r="F573" s="1"/>
      <c r="G573" s="1"/>
      <c r="H573" s="1"/>
      <c r="I573" s="1"/>
      <c r="J573" s="1"/>
      <c r="K573" s="48"/>
      <c r="L573" s="46"/>
      <c r="M573" s="46"/>
      <c r="N573" s="46"/>
      <c r="O573" s="46"/>
      <c r="P573" s="46"/>
    </row>
    <row r="574" spans="1:16" ht="26.25">
      <c r="A574" s="25"/>
      <c r="B574" s="101"/>
      <c r="C574" s="24"/>
      <c r="D574" s="1"/>
      <c r="E574" s="1"/>
      <c r="F574" s="1"/>
      <c r="G574" s="1"/>
      <c r="H574" s="1"/>
      <c r="I574" s="1"/>
      <c r="J574" s="1"/>
      <c r="K574" s="48"/>
      <c r="L574" s="46"/>
      <c r="M574" s="46"/>
      <c r="N574" s="46"/>
      <c r="O574" s="46"/>
      <c r="P574" s="46"/>
    </row>
    <row r="575" spans="1:16" ht="26.25">
      <c r="A575" s="25"/>
      <c r="B575" s="101"/>
      <c r="C575" s="24"/>
      <c r="D575" s="1"/>
      <c r="E575" s="1"/>
      <c r="F575" s="1"/>
      <c r="G575" s="1"/>
      <c r="H575" s="1"/>
      <c r="I575" s="1"/>
      <c r="J575" s="1"/>
      <c r="K575" s="48"/>
      <c r="L575" s="46"/>
      <c r="M575" s="46"/>
      <c r="N575" s="46"/>
      <c r="O575" s="46"/>
      <c r="P575" s="46"/>
    </row>
    <row r="576" spans="1:16" ht="26.25">
      <c r="A576" s="25"/>
      <c r="B576" s="101"/>
      <c r="C576" s="24"/>
      <c r="D576" s="1"/>
      <c r="E576" s="1"/>
      <c r="F576" s="1"/>
      <c r="G576" s="1"/>
      <c r="H576" s="1"/>
      <c r="I576" s="1"/>
      <c r="J576" s="1"/>
      <c r="K576" s="48"/>
      <c r="L576" s="46"/>
      <c r="M576" s="46"/>
      <c r="N576" s="46"/>
      <c r="O576" s="46"/>
      <c r="P576" s="46"/>
    </row>
    <row r="577" spans="1:16" ht="26.25">
      <c r="A577" s="25"/>
      <c r="B577" s="101"/>
      <c r="C577" s="24"/>
      <c r="D577" s="1"/>
      <c r="E577" s="1"/>
      <c r="F577" s="1"/>
      <c r="G577" s="1"/>
      <c r="H577" s="1"/>
      <c r="I577" s="1"/>
      <c r="J577" s="1"/>
      <c r="K577" s="48"/>
      <c r="L577" s="46"/>
      <c r="M577" s="46"/>
      <c r="N577" s="46"/>
      <c r="O577" s="46"/>
      <c r="P577" s="46"/>
    </row>
    <row r="578" spans="1:16" ht="26.25">
      <c r="A578" s="25"/>
      <c r="B578" s="101"/>
      <c r="C578" s="24"/>
      <c r="D578" s="1"/>
      <c r="E578" s="1"/>
      <c r="F578" s="1"/>
      <c r="G578" s="1"/>
      <c r="H578" s="1"/>
      <c r="I578" s="1"/>
      <c r="J578" s="1"/>
      <c r="K578" s="48"/>
      <c r="L578" s="46"/>
      <c r="M578" s="46"/>
      <c r="N578" s="46"/>
      <c r="O578" s="46"/>
      <c r="P578" s="46"/>
    </row>
    <row r="579" spans="1:16" ht="26.25">
      <c r="A579" s="25"/>
      <c r="B579" s="101"/>
      <c r="C579" s="24"/>
      <c r="D579" s="1"/>
      <c r="E579" s="1"/>
      <c r="F579" s="1"/>
      <c r="G579" s="1"/>
      <c r="H579" s="1"/>
      <c r="I579" s="1"/>
      <c r="J579" s="1"/>
      <c r="K579" s="48"/>
      <c r="L579" s="46"/>
      <c r="M579" s="46"/>
      <c r="N579" s="46"/>
      <c r="O579" s="46"/>
      <c r="P579" s="46"/>
    </row>
    <row r="580" spans="1:16" ht="26.25">
      <c r="A580" s="25"/>
      <c r="B580" s="101"/>
      <c r="C580" s="24"/>
      <c r="D580" s="1"/>
      <c r="E580" s="1"/>
      <c r="F580" s="1"/>
      <c r="G580" s="1"/>
      <c r="H580" s="1"/>
      <c r="I580" s="1"/>
      <c r="J580" s="1"/>
      <c r="K580" s="48"/>
      <c r="L580" s="46"/>
      <c r="M580" s="46"/>
      <c r="N580" s="46"/>
      <c r="O580" s="46"/>
      <c r="P580" s="46"/>
    </row>
    <row r="581" spans="1:16" ht="26.25">
      <c r="A581" s="25"/>
      <c r="B581" s="101"/>
      <c r="C581" s="24"/>
      <c r="D581" s="1"/>
      <c r="E581" s="1"/>
      <c r="F581" s="1"/>
      <c r="G581" s="1"/>
      <c r="H581" s="1"/>
      <c r="I581" s="1"/>
      <c r="J581" s="1"/>
      <c r="K581" s="48"/>
      <c r="L581" s="46"/>
      <c r="M581" s="46"/>
      <c r="N581" s="46"/>
      <c r="O581" s="46"/>
      <c r="P581" s="46"/>
    </row>
    <row r="582" spans="1:16" ht="26.25">
      <c r="A582" s="25"/>
      <c r="B582" s="101"/>
      <c r="C582" s="24"/>
      <c r="D582" s="1"/>
      <c r="E582" s="1"/>
      <c r="F582" s="1"/>
      <c r="G582" s="1"/>
      <c r="H582" s="1"/>
      <c r="I582" s="1"/>
      <c r="J582" s="1"/>
      <c r="K582" s="48"/>
      <c r="L582" s="46"/>
      <c r="M582" s="46"/>
      <c r="N582" s="46"/>
      <c r="O582" s="46"/>
      <c r="P582" s="46"/>
    </row>
    <row r="583" spans="1:16" ht="26.25">
      <c r="A583" s="25"/>
      <c r="B583" s="101"/>
      <c r="C583" s="24"/>
      <c r="D583" s="1"/>
      <c r="E583" s="1"/>
      <c r="F583" s="1"/>
      <c r="G583" s="1"/>
      <c r="H583" s="1"/>
      <c r="I583" s="1"/>
      <c r="J583" s="1"/>
      <c r="K583" s="48"/>
      <c r="L583" s="46"/>
      <c r="M583" s="46"/>
      <c r="N583" s="46"/>
      <c r="O583" s="46"/>
      <c r="P583" s="46"/>
    </row>
    <row r="584" spans="1:16" ht="26.25">
      <c r="A584" s="25"/>
      <c r="B584" s="101"/>
      <c r="C584" s="24"/>
      <c r="D584" s="1"/>
      <c r="E584" s="1"/>
      <c r="F584" s="1"/>
      <c r="G584" s="1"/>
      <c r="H584" s="1"/>
      <c r="I584" s="1"/>
      <c r="J584" s="1"/>
      <c r="K584" s="48"/>
      <c r="L584" s="46"/>
      <c r="M584" s="46"/>
      <c r="N584" s="46"/>
      <c r="O584" s="46"/>
      <c r="P584" s="46"/>
    </row>
    <row r="585" spans="1:16" ht="26.25">
      <c r="A585" s="25"/>
      <c r="B585" s="101"/>
      <c r="C585" s="24"/>
      <c r="D585" s="1"/>
      <c r="E585" s="1"/>
      <c r="F585" s="1"/>
      <c r="G585" s="1"/>
      <c r="H585" s="1"/>
      <c r="I585" s="1"/>
      <c r="J585" s="1"/>
      <c r="K585" s="48"/>
      <c r="L585" s="46"/>
      <c r="M585" s="46"/>
      <c r="N585" s="46"/>
      <c r="O585" s="46"/>
      <c r="P585" s="46"/>
    </row>
    <row r="586" spans="1:16" ht="26.25">
      <c r="A586" s="25"/>
      <c r="B586" s="101"/>
      <c r="C586" s="24"/>
      <c r="D586" s="1"/>
      <c r="E586" s="1"/>
      <c r="F586" s="1"/>
      <c r="G586" s="1"/>
      <c r="H586" s="1"/>
      <c r="I586" s="1"/>
      <c r="J586" s="1"/>
      <c r="K586" s="48"/>
      <c r="L586" s="46"/>
      <c r="M586" s="46"/>
      <c r="N586" s="46"/>
      <c r="O586" s="46"/>
      <c r="P586" s="46"/>
    </row>
    <row r="587" spans="1:16" ht="26.25">
      <c r="A587" s="25"/>
      <c r="B587" s="101"/>
      <c r="C587" s="24"/>
      <c r="D587" s="1"/>
      <c r="E587" s="1"/>
      <c r="F587" s="1"/>
      <c r="G587" s="1"/>
      <c r="H587" s="1"/>
      <c r="I587" s="1"/>
      <c r="J587" s="1"/>
      <c r="K587" s="48"/>
      <c r="L587" s="46"/>
      <c r="M587" s="46"/>
      <c r="N587" s="46"/>
      <c r="O587" s="46"/>
      <c r="P587" s="46"/>
    </row>
    <row r="588" spans="1:16" ht="26.25">
      <c r="A588" s="25"/>
      <c r="B588" s="101"/>
      <c r="C588" s="24"/>
      <c r="D588" s="1"/>
      <c r="E588" s="1"/>
      <c r="F588" s="1"/>
      <c r="G588" s="1"/>
      <c r="H588" s="1"/>
      <c r="I588" s="1"/>
      <c r="J588" s="1"/>
      <c r="K588" s="48"/>
      <c r="L588" s="46"/>
      <c r="M588" s="46"/>
      <c r="N588" s="46"/>
      <c r="O588" s="46"/>
      <c r="P588" s="46"/>
    </row>
    <row r="589" spans="1:16" ht="26.25">
      <c r="A589" s="25"/>
      <c r="B589" s="101"/>
      <c r="C589" s="24"/>
      <c r="D589" s="1"/>
      <c r="E589" s="1"/>
      <c r="F589" s="1"/>
      <c r="G589" s="1"/>
      <c r="H589" s="1"/>
      <c r="I589" s="1"/>
      <c r="J589" s="1"/>
      <c r="K589" s="48"/>
      <c r="L589" s="46"/>
      <c r="M589" s="46"/>
      <c r="N589" s="46"/>
      <c r="O589" s="46"/>
      <c r="P589" s="46"/>
    </row>
    <row r="590" spans="1:16" ht="26.25">
      <c r="A590" s="25"/>
      <c r="B590" s="101"/>
      <c r="C590" s="24"/>
      <c r="D590" s="1"/>
      <c r="E590" s="1"/>
      <c r="F590" s="1"/>
      <c r="G590" s="1"/>
      <c r="H590" s="1"/>
      <c r="I590" s="1"/>
      <c r="J590" s="1"/>
      <c r="K590" s="48"/>
      <c r="L590" s="46"/>
      <c r="M590" s="46"/>
      <c r="N590" s="46"/>
      <c r="O590" s="46"/>
      <c r="P590" s="46"/>
    </row>
    <row r="591" spans="1:16" ht="26.25">
      <c r="A591" s="25"/>
      <c r="B591" s="101"/>
      <c r="C591" s="24"/>
      <c r="D591" s="1"/>
      <c r="E591" s="1"/>
      <c r="F591" s="1"/>
      <c r="G591" s="1"/>
      <c r="H591" s="1"/>
      <c r="I591" s="1"/>
      <c r="J591" s="1"/>
      <c r="K591" s="48"/>
      <c r="L591" s="46"/>
      <c r="M591" s="46"/>
      <c r="N591" s="46"/>
      <c r="O591" s="46"/>
      <c r="P591" s="46"/>
    </row>
    <row r="592" spans="1:16" ht="26.25">
      <c r="A592" s="25"/>
      <c r="B592" s="101"/>
      <c r="C592" s="24"/>
      <c r="D592" s="1"/>
      <c r="E592" s="1"/>
      <c r="F592" s="1"/>
      <c r="G592" s="1"/>
      <c r="H592" s="1"/>
      <c r="I592" s="1"/>
      <c r="J592" s="1"/>
      <c r="K592" s="48"/>
      <c r="L592" s="46"/>
      <c r="M592" s="46"/>
      <c r="N592" s="46"/>
      <c r="O592" s="46"/>
      <c r="P592" s="46"/>
    </row>
    <row r="593" spans="1:16" ht="26.25">
      <c r="A593" s="25"/>
      <c r="B593" s="101"/>
      <c r="C593" s="24"/>
      <c r="D593" s="1"/>
      <c r="E593" s="1"/>
      <c r="F593" s="1"/>
      <c r="G593" s="1"/>
      <c r="H593" s="1"/>
      <c r="I593" s="1"/>
      <c r="J593" s="1"/>
      <c r="K593" s="48"/>
      <c r="L593" s="46"/>
      <c r="M593" s="46"/>
      <c r="N593" s="46"/>
      <c r="O593" s="46"/>
      <c r="P593" s="46"/>
    </row>
    <row r="594" spans="1:16" ht="26.25">
      <c r="A594" s="25"/>
      <c r="B594" s="101"/>
      <c r="C594" s="24"/>
      <c r="D594" s="1"/>
      <c r="E594" s="1"/>
      <c r="F594" s="1"/>
      <c r="G594" s="1"/>
      <c r="H594" s="1"/>
      <c r="I594" s="1"/>
      <c r="J594" s="1"/>
      <c r="K594" s="48"/>
      <c r="L594" s="46"/>
      <c r="M594" s="46"/>
      <c r="N594" s="46"/>
      <c r="O594" s="46"/>
      <c r="P594" s="46"/>
    </row>
    <row r="595" spans="1:16" ht="26.25">
      <c r="A595" s="25"/>
      <c r="B595" s="101"/>
      <c r="C595" s="24"/>
      <c r="D595" s="1"/>
      <c r="E595" s="1"/>
      <c r="F595" s="1"/>
      <c r="G595" s="1"/>
      <c r="H595" s="1"/>
      <c r="I595" s="1"/>
      <c r="J595" s="1"/>
      <c r="K595" s="48"/>
      <c r="L595" s="46"/>
      <c r="M595" s="46"/>
      <c r="N595" s="46"/>
      <c r="O595" s="46"/>
      <c r="P595" s="46"/>
    </row>
    <row r="596" spans="1:16" ht="26.25">
      <c r="A596" s="25"/>
      <c r="B596" s="101"/>
      <c r="C596" s="24"/>
      <c r="D596" s="1"/>
      <c r="E596" s="1"/>
      <c r="F596" s="1"/>
      <c r="G596" s="1"/>
      <c r="H596" s="1"/>
      <c r="I596" s="1"/>
      <c r="J596" s="1"/>
      <c r="K596" s="48"/>
      <c r="L596" s="46"/>
      <c r="M596" s="46"/>
      <c r="N596" s="46"/>
      <c r="O596" s="46"/>
      <c r="P596" s="46"/>
    </row>
    <row r="597" spans="1:16" ht="26.25">
      <c r="A597" s="25"/>
      <c r="B597" s="101"/>
      <c r="C597" s="24"/>
      <c r="D597" s="1"/>
      <c r="E597" s="1"/>
      <c r="F597" s="1"/>
      <c r="G597" s="1"/>
      <c r="H597" s="1"/>
      <c r="I597" s="1"/>
      <c r="J597" s="1"/>
      <c r="K597" s="48"/>
      <c r="L597" s="46"/>
      <c r="M597" s="46"/>
      <c r="N597" s="46"/>
      <c r="O597" s="46"/>
      <c r="P597" s="46"/>
    </row>
    <row r="598" spans="1:16" ht="26.25">
      <c r="A598" s="25"/>
      <c r="B598" s="101"/>
      <c r="C598" s="24"/>
      <c r="D598" s="1"/>
      <c r="E598" s="1"/>
      <c r="F598" s="1"/>
      <c r="G598" s="1"/>
      <c r="H598" s="1"/>
      <c r="I598" s="1"/>
      <c r="J598" s="1"/>
      <c r="K598" s="48"/>
      <c r="L598" s="46"/>
      <c r="M598" s="46"/>
      <c r="N598" s="46"/>
      <c r="O598" s="46"/>
      <c r="P598" s="46"/>
    </row>
    <row r="599" spans="1:16" ht="26.25">
      <c r="A599" s="25"/>
      <c r="B599" s="101"/>
      <c r="C599" s="24"/>
      <c r="D599" s="1"/>
      <c r="E599" s="1"/>
      <c r="F599" s="1"/>
      <c r="G599" s="1"/>
      <c r="H599" s="1"/>
      <c r="I599" s="1"/>
      <c r="J599" s="1"/>
      <c r="K599" s="48"/>
      <c r="L599" s="46"/>
      <c r="M599" s="46"/>
      <c r="N599" s="46"/>
      <c r="O599" s="46"/>
      <c r="P599" s="46"/>
    </row>
    <row r="600" spans="1:16" ht="26.25">
      <c r="A600" s="25"/>
      <c r="B600" s="101"/>
      <c r="C600" s="24"/>
      <c r="D600" s="1"/>
      <c r="E600" s="1"/>
      <c r="F600" s="1"/>
      <c r="G600" s="1"/>
      <c r="H600" s="1"/>
      <c r="I600" s="1"/>
      <c r="J600" s="1"/>
      <c r="K600" s="48"/>
      <c r="L600" s="46"/>
      <c r="M600" s="46"/>
      <c r="N600" s="46"/>
      <c r="O600" s="46"/>
      <c r="P600" s="46"/>
    </row>
    <row r="601" spans="1:16" ht="26.25">
      <c r="A601" s="25"/>
      <c r="B601" s="101"/>
      <c r="C601" s="24"/>
      <c r="D601" s="1"/>
      <c r="E601" s="1"/>
      <c r="F601" s="1"/>
      <c r="G601" s="1"/>
      <c r="H601" s="1"/>
      <c r="I601" s="1"/>
      <c r="J601" s="1"/>
      <c r="K601" s="48"/>
      <c r="L601" s="46"/>
      <c r="M601" s="46"/>
      <c r="N601" s="46"/>
      <c r="O601" s="46"/>
      <c r="P601" s="46"/>
    </row>
    <row r="602" spans="1:16" ht="26.25">
      <c r="A602" s="25"/>
      <c r="B602" s="101"/>
      <c r="C602" s="24"/>
      <c r="D602" s="1"/>
      <c r="E602" s="1"/>
      <c r="F602" s="1"/>
      <c r="G602" s="1"/>
      <c r="H602" s="1"/>
      <c r="I602" s="1"/>
      <c r="J602" s="1"/>
      <c r="K602" s="48"/>
      <c r="L602" s="46"/>
      <c r="M602" s="46"/>
      <c r="N602" s="46"/>
      <c r="O602" s="46"/>
      <c r="P602" s="46"/>
    </row>
    <row r="603" spans="1:16" ht="26.25">
      <c r="A603" s="25"/>
      <c r="B603" s="101"/>
      <c r="C603" s="24"/>
      <c r="D603" s="1"/>
      <c r="E603" s="1"/>
      <c r="F603" s="1"/>
      <c r="G603" s="1"/>
      <c r="H603" s="1"/>
      <c r="I603" s="1"/>
      <c r="J603" s="1"/>
      <c r="K603" s="48"/>
      <c r="L603" s="46"/>
      <c r="M603" s="46"/>
      <c r="N603" s="46"/>
      <c r="O603" s="46"/>
      <c r="P603" s="46"/>
    </row>
    <row r="604" spans="1:16" ht="26.25">
      <c r="A604" s="25"/>
      <c r="B604" s="101"/>
      <c r="C604" s="24"/>
      <c r="D604" s="1"/>
      <c r="E604" s="1"/>
      <c r="F604" s="1"/>
      <c r="G604" s="1"/>
      <c r="H604" s="1"/>
      <c r="I604" s="1"/>
      <c r="J604" s="1"/>
      <c r="K604" s="48"/>
      <c r="L604" s="46"/>
      <c r="M604" s="46"/>
      <c r="N604" s="46"/>
      <c r="O604" s="46"/>
      <c r="P604" s="46"/>
    </row>
    <row r="605" spans="1:16" ht="26.25">
      <c r="A605" s="25"/>
      <c r="B605" s="101"/>
      <c r="C605" s="24"/>
      <c r="D605" s="1"/>
      <c r="E605" s="1"/>
      <c r="F605" s="1"/>
      <c r="G605" s="1"/>
      <c r="H605" s="1"/>
      <c r="I605" s="1"/>
      <c r="J605" s="1"/>
      <c r="K605" s="48"/>
      <c r="L605" s="46"/>
      <c r="M605" s="46"/>
      <c r="N605" s="46"/>
      <c r="O605" s="46"/>
      <c r="P605" s="46"/>
    </row>
    <row r="606" spans="1:16" ht="26.25">
      <c r="A606" s="25"/>
      <c r="B606" s="101"/>
      <c r="C606" s="24"/>
      <c r="D606" s="1"/>
      <c r="E606" s="1"/>
      <c r="F606" s="1"/>
      <c r="G606" s="1"/>
      <c r="H606" s="1"/>
      <c r="I606" s="1"/>
      <c r="J606" s="1"/>
      <c r="K606" s="48"/>
      <c r="L606" s="46"/>
      <c r="M606" s="46"/>
      <c r="N606" s="46"/>
      <c r="O606" s="46"/>
      <c r="P606" s="46"/>
    </row>
    <row r="607" spans="1:16" ht="26.25">
      <c r="A607" s="25"/>
      <c r="B607" s="101"/>
      <c r="C607" s="24"/>
      <c r="D607" s="1"/>
      <c r="E607" s="1"/>
      <c r="F607" s="1"/>
      <c r="G607" s="1"/>
      <c r="H607" s="1"/>
      <c r="I607" s="1"/>
      <c r="J607" s="1"/>
      <c r="K607" s="48"/>
      <c r="L607" s="46"/>
      <c r="M607" s="46"/>
      <c r="N607" s="46"/>
      <c r="O607" s="46"/>
      <c r="P607" s="46"/>
    </row>
    <row r="608" spans="1:16" ht="26.25">
      <c r="A608" s="25"/>
      <c r="B608" s="101"/>
      <c r="C608" s="24"/>
      <c r="D608" s="1"/>
      <c r="E608" s="1"/>
      <c r="F608" s="1"/>
      <c r="G608" s="1"/>
      <c r="H608" s="1"/>
      <c r="I608" s="1"/>
      <c r="J608" s="1"/>
      <c r="K608" s="48"/>
      <c r="L608" s="46"/>
      <c r="M608" s="46"/>
      <c r="N608" s="46"/>
      <c r="O608" s="46"/>
      <c r="P608" s="46"/>
    </row>
    <row r="609" spans="1:16" ht="26.25">
      <c r="A609" s="25"/>
      <c r="B609" s="101"/>
      <c r="C609" s="24"/>
      <c r="D609" s="1"/>
      <c r="E609" s="1"/>
      <c r="F609" s="1"/>
      <c r="G609" s="1"/>
      <c r="H609" s="1"/>
      <c r="I609" s="1"/>
      <c r="J609" s="1"/>
      <c r="K609" s="48"/>
      <c r="L609" s="46"/>
      <c r="M609" s="46"/>
      <c r="N609" s="46"/>
      <c r="O609" s="46"/>
      <c r="P609" s="46"/>
    </row>
    <row r="610" spans="1:16" ht="26.25">
      <c r="A610" s="25"/>
      <c r="B610" s="101"/>
      <c r="C610" s="24"/>
      <c r="D610" s="1"/>
      <c r="E610" s="1"/>
      <c r="F610" s="1"/>
      <c r="G610" s="1"/>
      <c r="H610" s="1"/>
      <c r="I610" s="1"/>
      <c r="J610" s="1"/>
      <c r="K610" s="48"/>
      <c r="L610" s="46"/>
      <c r="M610" s="46"/>
      <c r="N610" s="46"/>
      <c r="O610" s="46"/>
      <c r="P610" s="46"/>
    </row>
    <row r="611" spans="1:16" ht="26.25">
      <c r="A611" s="25"/>
      <c r="B611" s="101"/>
      <c r="C611" s="24"/>
      <c r="D611" s="1"/>
      <c r="E611" s="1"/>
      <c r="F611" s="1"/>
      <c r="G611" s="1"/>
      <c r="H611" s="1"/>
      <c r="I611" s="1"/>
      <c r="J611" s="1"/>
      <c r="K611" s="48"/>
      <c r="L611" s="46"/>
      <c r="M611" s="46"/>
      <c r="N611" s="46"/>
      <c r="O611" s="46"/>
      <c r="P611" s="46"/>
    </row>
    <row r="612" spans="1:16" ht="26.25">
      <c r="A612" s="25"/>
      <c r="B612" s="101"/>
      <c r="C612" s="24"/>
      <c r="D612" s="1"/>
      <c r="E612" s="1"/>
      <c r="F612" s="1"/>
      <c r="G612" s="1"/>
      <c r="H612" s="1"/>
      <c r="I612" s="1"/>
      <c r="J612" s="1"/>
      <c r="K612" s="48"/>
      <c r="L612" s="46"/>
      <c r="M612" s="46"/>
      <c r="N612" s="46"/>
      <c r="O612" s="46"/>
      <c r="P612" s="46"/>
    </row>
    <row r="613" spans="1:16" ht="26.25">
      <c r="A613" s="25"/>
      <c r="B613" s="101"/>
      <c r="C613" s="24"/>
      <c r="D613" s="1"/>
      <c r="E613" s="1"/>
      <c r="F613" s="1"/>
      <c r="G613" s="1"/>
      <c r="H613" s="1"/>
      <c r="I613" s="1"/>
      <c r="J613" s="1"/>
      <c r="K613" s="48"/>
      <c r="L613" s="46"/>
      <c r="M613" s="46"/>
      <c r="N613" s="46"/>
      <c r="O613" s="46"/>
      <c r="P613" s="46"/>
    </row>
    <row r="614" spans="1:16" ht="26.25">
      <c r="A614" s="25"/>
      <c r="B614" s="101"/>
      <c r="C614" s="24"/>
      <c r="D614" s="1"/>
      <c r="E614" s="1"/>
      <c r="F614" s="1"/>
      <c r="G614" s="1"/>
      <c r="H614" s="1"/>
      <c r="I614" s="1"/>
      <c r="J614" s="1"/>
      <c r="K614" s="48"/>
      <c r="L614" s="46"/>
      <c r="M614" s="46"/>
      <c r="N614" s="46"/>
      <c r="O614" s="46"/>
      <c r="P614" s="46"/>
    </row>
    <row r="615" spans="1:16" ht="26.25">
      <c r="A615" s="25"/>
      <c r="B615" s="101"/>
      <c r="C615" s="24"/>
      <c r="D615" s="1"/>
      <c r="E615" s="1"/>
      <c r="F615" s="1"/>
      <c r="G615" s="1"/>
      <c r="H615" s="1"/>
      <c r="I615" s="1"/>
      <c r="J615" s="1"/>
      <c r="K615" s="48"/>
      <c r="L615" s="46"/>
      <c r="M615" s="46"/>
      <c r="N615" s="46"/>
      <c r="O615" s="46"/>
      <c r="P615" s="46"/>
    </row>
    <row r="616" spans="1:16" ht="26.25">
      <c r="A616" s="25"/>
      <c r="B616" s="101"/>
      <c r="C616" s="24"/>
      <c r="D616" s="1"/>
      <c r="E616" s="1"/>
      <c r="F616" s="1"/>
      <c r="G616" s="1"/>
      <c r="H616" s="1"/>
      <c r="I616" s="1"/>
      <c r="J616" s="1"/>
      <c r="K616" s="48"/>
      <c r="L616" s="46"/>
      <c r="M616" s="46"/>
      <c r="N616" s="46"/>
      <c r="O616" s="46"/>
      <c r="P616" s="46"/>
    </row>
    <row r="617" spans="1:16" ht="26.25">
      <c r="A617" s="25"/>
      <c r="B617" s="101"/>
      <c r="C617" s="24"/>
      <c r="D617" s="1"/>
      <c r="E617" s="1"/>
      <c r="F617" s="1"/>
      <c r="G617" s="1"/>
      <c r="H617" s="1"/>
      <c r="I617" s="1"/>
      <c r="J617" s="1"/>
      <c r="K617" s="48"/>
      <c r="L617" s="46"/>
      <c r="M617" s="46"/>
      <c r="N617" s="46"/>
      <c r="O617" s="46"/>
      <c r="P617" s="46"/>
    </row>
    <row r="618" spans="1:16" ht="26.25">
      <c r="A618" s="25"/>
      <c r="B618" s="101"/>
      <c r="C618" s="24"/>
      <c r="D618" s="1"/>
      <c r="E618" s="1"/>
      <c r="F618" s="1"/>
      <c r="G618" s="1"/>
      <c r="H618" s="1"/>
      <c r="I618" s="1"/>
      <c r="J618" s="1"/>
      <c r="K618" s="48"/>
      <c r="L618" s="46"/>
      <c r="M618" s="46"/>
      <c r="N618" s="46"/>
      <c r="O618" s="46"/>
      <c r="P618" s="46"/>
    </row>
    <row r="619" spans="1:16" ht="26.25">
      <c r="A619" s="25"/>
      <c r="B619" s="101"/>
      <c r="C619" s="24"/>
      <c r="D619" s="1"/>
      <c r="E619" s="1"/>
      <c r="F619" s="1"/>
      <c r="G619" s="1"/>
      <c r="H619" s="1"/>
      <c r="I619" s="1"/>
      <c r="J619" s="1"/>
      <c r="K619" s="48"/>
      <c r="L619" s="46"/>
      <c r="M619" s="46"/>
      <c r="N619" s="46"/>
      <c r="O619" s="46"/>
      <c r="P619" s="46"/>
    </row>
    <row r="620" spans="1:16" ht="26.25">
      <c r="A620" s="25"/>
      <c r="B620" s="101"/>
      <c r="C620" s="24"/>
      <c r="D620" s="1"/>
      <c r="E620" s="1"/>
      <c r="F620" s="1"/>
      <c r="G620" s="1"/>
      <c r="H620" s="1"/>
      <c r="I620" s="1"/>
      <c r="J620" s="1"/>
      <c r="K620" s="48"/>
      <c r="L620" s="46"/>
      <c r="M620" s="46"/>
      <c r="N620" s="46"/>
      <c r="O620" s="46"/>
      <c r="P620" s="46"/>
    </row>
    <row r="621" spans="1:16" ht="26.25">
      <c r="A621" s="25"/>
      <c r="B621" s="101"/>
      <c r="C621" s="24"/>
      <c r="D621" s="1"/>
      <c r="E621" s="1"/>
      <c r="F621" s="1"/>
      <c r="G621" s="1"/>
      <c r="H621" s="1"/>
      <c r="I621" s="1"/>
      <c r="J621" s="1"/>
      <c r="K621" s="48"/>
      <c r="L621" s="46"/>
      <c r="M621" s="46"/>
      <c r="N621" s="46"/>
      <c r="O621" s="46"/>
      <c r="P621" s="46"/>
    </row>
    <row r="622" spans="1:16" ht="26.25">
      <c r="A622" s="25"/>
      <c r="B622" s="101"/>
      <c r="C622" s="24"/>
      <c r="D622" s="1"/>
      <c r="E622" s="1"/>
      <c r="F622" s="1"/>
      <c r="G622" s="1"/>
      <c r="H622" s="1"/>
      <c r="I622" s="1"/>
      <c r="J622" s="1"/>
      <c r="K622" s="48"/>
      <c r="L622" s="46"/>
      <c r="M622" s="46"/>
      <c r="N622" s="46"/>
      <c r="O622" s="46"/>
      <c r="P622" s="46"/>
    </row>
    <row r="623" spans="1:16" ht="26.25">
      <c r="A623" s="25"/>
      <c r="B623" s="101"/>
      <c r="C623" s="24"/>
      <c r="D623" s="1"/>
      <c r="E623" s="1"/>
      <c r="F623" s="1"/>
      <c r="G623" s="1"/>
      <c r="H623" s="1"/>
      <c r="I623" s="1"/>
      <c r="J623" s="1"/>
      <c r="K623" s="48"/>
      <c r="L623" s="46"/>
      <c r="M623" s="46"/>
      <c r="N623" s="46"/>
      <c r="O623" s="46"/>
      <c r="P623" s="46"/>
    </row>
    <row r="624" spans="1:16" ht="26.25">
      <c r="A624" s="25"/>
      <c r="B624" s="101"/>
      <c r="C624" s="24"/>
      <c r="D624" s="1"/>
      <c r="E624" s="1"/>
      <c r="F624" s="1"/>
      <c r="G624" s="1"/>
      <c r="H624" s="1"/>
      <c r="I624" s="1"/>
      <c r="J624" s="1"/>
      <c r="K624" s="48"/>
      <c r="L624" s="46"/>
      <c r="M624" s="46"/>
      <c r="N624" s="46"/>
      <c r="O624" s="46"/>
      <c r="P624" s="46"/>
    </row>
    <row r="625" spans="1:16" ht="26.25">
      <c r="A625" s="25"/>
      <c r="B625" s="101"/>
      <c r="C625" s="24"/>
      <c r="D625" s="1"/>
      <c r="E625" s="1"/>
      <c r="F625" s="1"/>
      <c r="G625" s="1"/>
      <c r="H625" s="1"/>
      <c r="I625" s="1"/>
      <c r="J625" s="1"/>
      <c r="K625" s="48"/>
      <c r="L625" s="46"/>
      <c r="M625" s="46"/>
      <c r="N625" s="46"/>
      <c r="O625" s="46"/>
      <c r="P625" s="46"/>
    </row>
    <row r="626" spans="1:16" ht="26.25">
      <c r="A626" s="25"/>
      <c r="B626" s="101"/>
      <c r="C626" s="24"/>
      <c r="D626" s="1"/>
      <c r="E626" s="1"/>
      <c r="F626" s="1"/>
      <c r="G626" s="1"/>
      <c r="H626" s="1"/>
      <c r="I626" s="1"/>
      <c r="J626" s="1"/>
      <c r="K626" s="48"/>
      <c r="L626" s="46"/>
      <c r="M626" s="46"/>
      <c r="N626" s="46"/>
      <c r="O626" s="46"/>
      <c r="P626" s="46"/>
    </row>
    <row r="627" spans="1:16" ht="26.25">
      <c r="A627" s="25"/>
      <c r="B627" s="101"/>
      <c r="C627" s="24"/>
      <c r="D627" s="1"/>
      <c r="E627" s="1"/>
      <c r="F627" s="1"/>
      <c r="G627" s="1"/>
      <c r="H627" s="1"/>
      <c r="I627" s="1"/>
      <c r="J627" s="1"/>
      <c r="K627" s="48"/>
      <c r="L627" s="46"/>
      <c r="M627" s="46"/>
      <c r="N627" s="46"/>
      <c r="O627" s="46"/>
      <c r="P627" s="46"/>
    </row>
    <row r="628" spans="1:16" ht="26.25">
      <c r="A628" s="25"/>
      <c r="B628" s="101"/>
      <c r="C628" s="24"/>
      <c r="D628" s="1"/>
      <c r="E628" s="1"/>
      <c r="F628" s="1"/>
      <c r="G628" s="1"/>
      <c r="H628" s="1"/>
      <c r="I628" s="1"/>
      <c r="J628" s="1"/>
      <c r="K628" s="48"/>
      <c r="L628" s="46"/>
      <c r="M628" s="46"/>
      <c r="N628" s="46"/>
      <c r="O628" s="46"/>
      <c r="P628" s="46"/>
    </row>
    <row r="629" spans="1:16" ht="26.25">
      <c r="A629" s="25"/>
      <c r="B629" s="101"/>
      <c r="C629" s="24"/>
      <c r="D629" s="1"/>
      <c r="E629" s="1"/>
      <c r="F629" s="1"/>
      <c r="G629" s="1"/>
      <c r="H629" s="1"/>
      <c r="I629" s="1"/>
      <c r="J629" s="1"/>
      <c r="K629" s="48"/>
      <c r="L629" s="46"/>
      <c r="M629" s="46"/>
      <c r="N629" s="46"/>
      <c r="O629" s="46"/>
      <c r="P629" s="46"/>
    </row>
    <row r="630" spans="1:16" ht="26.25">
      <c r="A630" s="25"/>
      <c r="B630" s="101"/>
      <c r="C630" s="24"/>
      <c r="D630" s="1"/>
      <c r="E630" s="1"/>
      <c r="F630" s="1"/>
      <c r="G630" s="1"/>
      <c r="H630" s="1"/>
      <c r="I630" s="1"/>
      <c r="J630" s="1"/>
      <c r="K630" s="48"/>
      <c r="L630" s="46"/>
      <c r="M630" s="46"/>
      <c r="N630" s="46"/>
      <c r="O630" s="46"/>
      <c r="P630" s="46"/>
    </row>
    <row r="631" spans="1:16" ht="26.25">
      <c r="A631" s="25"/>
      <c r="B631" s="101"/>
      <c r="C631" s="24"/>
      <c r="D631" s="1"/>
      <c r="E631" s="1"/>
      <c r="F631" s="1"/>
      <c r="G631" s="1"/>
      <c r="H631" s="1"/>
      <c r="I631" s="1"/>
      <c r="J631" s="1"/>
      <c r="K631" s="48"/>
      <c r="L631" s="46"/>
      <c r="M631" s="46"/>
      <c r="N631" s="46"/>
      <c r="O631" s="46"/>
      <c r="P631" s="46"/>
    </row>
    <row r="632" spans="1:16" ht="26.25">
      <c r="A632" s="25"/>
      <c r="B632" s="101"/>
      <c r="C632" s="24"/>
      <c r="D632" s="1"/>
      <c r="E632" s="1"/>
      <c r="F632" s="1"/>
      <c r="G632" s="1"/>
      <c r="H632" s="1"/>
      <c r="I632" s="1"/>
      <c r="J632" s="1"/>
      <c r="K632" s="48"/>
      <c r="L632" s="46"/>
      <c r="M632" s="46"/>
      <c r="N632" s="46"/>
      <c r="O632" s="46"/>
      <c r="P632" s="46"/>
    </row>
    <row r="633" spans="1:16" ht="26.25">
      <c r="A633" s="25"/>
      <c r="B633" s="101"/>
      <c r="C633" s="24"/>
      <c r="D633" s="1"/>
      <c r="E633" s="1"/>
      <c r="F633" s="1"/>
      <c r="G633" s="1"/>
      <c r="H633" s="1"/>
      <c r="I633" s="1"/>
      <c r="J633" s="1"/>
      <c r="K633" s="48"/>
      <c r="L633" s="46"/>
      <c r="M633" s="46"/>
      <c r="N633" s="46"/>
      <c r="O633" s="46"/>
      <c r="P633" s="46"/>
    </row>
    <row r="634" spans="1:16" ht="26.25">
      <c r="A634" s="25"/>
      <c r="B634" s="101"/>
      <c r="C634" s="24"/>
      <c r="D634" s="1"/>
      <c r="E634" s="1"/>
      <c r="F634" s="1"/>
      <c r="G634" s="1"/>
      <c r="H634" s="1"/>
      <c r="I634" s="1"/>
      <c r="J634" s="1"/>
      <c r="K634" s="48"/>
      <c r="L634" s="46"/>
      <c r="M634" s="46"/>
      <c r="N634" s="46"/>
      <c r="O634" s="46"/>
      <c r="P634" s="46"/>
    </row>
    <row r="635" spans="1:16" ht="26.25">
      <c r="A635" s="25"/>
      <c r="B635" s="101"/>
      <c r="C635" s="24"/>
      <c r="D635" s="1"/>
      <c r="E635" s="1"/>
      <c r="F635" s="1"/>
      <c r="G635" s="1"/>
      <c r="H635" s="1"/>
      <c r="I635" s="1"/>
      <c r="J635" s="1"/>
      <c r="K635" s="48"/>
      <c r="L635" s="46"/>
      <c r="M635" s="46"/>
      <c r="N635" s="46"/>
      <c r="O635" s="46"/>
      <c r="P635" s="46"/>
    </row>
    <row r="636" spans="1:16" ht="26.25">
      <c r="A636" s="25"/>
      <c r="B636" s="101"/>
      <c r="C636" s="24"/>
      <c r="D636" s="1"/>
      <c r="E636" s="1"/>
      <c r="F636" s="1"/>
      <c r="G636" s="1"/>
      <c r="H636" s="1"/>
      <c r="I636" s="1"/>
      <c r="J636" s="1"/>
      <c r="K636" s="48"/>
      <c r="L636" s="46"/>
      <c r="M636" s="46"/>
      <c r="N636" s="46"/>
      <c r="O636" s="46"/>
      <c r="P636" s="46"/>
    </row>
    <row r="637" spans="1:16" ht="26.25">
      <c r="A637" s="25"/>
      <c r="B637" s="101"/>
      <c r="C637" s="24"/>
      <c r="D637" s="1"/>
      <c r="E637" s="1"/>
      <c r="F637" s="1"/>
      <c r="G637" s="1"/>
      <c r="H637" s="1"/>
      <c r="I637" s="1"/>
      <c r="J637" s="1"/>
      <c r="K637" s="48"/>
      <c r="L637" s="46"/>
      <c r="M637" s="46"/>
      <c r="N637" s="46"/>
      <c r="O637" s="46"/>
      <c r="P637" s="46"/>
    </row>
    <row r="638" spans="1:16" ht="26.25">
      <c r="A638" s="25"/>
      <c r="B638" s="101"/>
      <c r="C638" s="24"/>
      <c r="D638" s="1"/>
      <c r="E638" s="1"/>
      <c r="F638" s="1"/>
      <c r="G638" s="1"/>
      <c r="H638" s="1"/>
      <c r="I638" s="1"/>
      <c r="J638" s="1"/>
      <c r="K638" s="48"/>
      <c r="L638" s="46"/>
      <c r="M638" s="46"/>
      <c r="N638" s="46"/>
      <c r="O638" s="46"/>
      <c r="P638" s="46"/>
    </row>
    <row r="639" spans="1:16" ht="26.25">
      <c r="A639" s="25"/>
      <c r="B639" s="101"/>
      <c r="C639" s="24"/>
      <c r="D639" s="1"/>
      <c r="E639" s="1"/>
      <c r="F639" s="1"/>
      <c r="G639" s="1"/>
      <c r="H639" s="1"/>
      <c r="I639" s="1"/>
      <c r="J639" s="1"/>
      <c r="K639" s="48"/>
      <c r="L639" s="46"/>
      <c r="M639" s="46"/>
      <c r="N639" s="46"/>
      <c r="O639" s="46"/>
      <c r="P639" s="46"/>
    </row>
    <row r="640" spans="1:16" ht="26.25">
      <c r="A640" s="25"/>
      <c r="B640" s="101"/>
      <c r="C640" s="24"/>
      <c r="D640" s="1"/>
      <c r="E640" s="1"/>
      <c r="F640" s="1"/>
      <c r="G640" s="1"/>
      <c r="H640" s="1"/>
      <c r="I640" s="1"/>
      <c r="J640" s="1"/>
      <c r="K640" s="48"/>
      <c r="L640" s="46"/>
      <c r="M640" s="46"/>
      <c r="N640" s="46"/>
      <c r="O640" s="46"/>
      <c r="P640" s="46"/>
    </row>
    <row r="641" spans="1:16" ht="26.25">
      <c r="A641" s="25"/>
      <c r="B641" s="101"/>
      <c r="C641" s="24"/>
      <c r="D641" s="1"/>
      <c r="E641" s="1"/>
      <c r="F641" s="1"/>
      <c r="G641" s="1"/>
      <c r="H641" s="1"/>
      <c r="I641" s="1"/>
      <c r="J641" s="1"/>
      <c r="K641" s="48"/>
      <c r="L641" s="46"/>
      <c r="M641" s="46"/>
      <c r="N641" s="46"/>
      <c r="O641" s="46"/>
      <c r="P641" s="46"/>
    </row>
    <row r="642" spans="1:16" ht="26.25">
      <c r="A642" s="25"/>
      <c r="B642" s="101"/>
      <c r="C642" s="24"/>
      <c r="D642" s="1"/>
      <c r="E642" s="1"/>
      <c r="F642" s="1"/>
      <c r="G642" s="1"/>
      <c r="H642" s="1"/>
      <c r="I642" s="1"/>
      <c r="J642" s="1"/>
      <c r="K642" s="48"/>
      <c r="L642" s="46"/>
      <c r="M642" s="46"/>
      <c r="N642" s="46"/>
      <c r="O642" s="46"/>
      <c r="P642" s="46"/>
    </row>
    <row r="643" spans="1:16" ht="26.25">
      <c r="A643" s="25"/>
      <c r="B643" s="101"/>
      <c r="C643" s="24"/>
      <c r="D643" s="1"/>
      <c r="E643" s="1"/>
      <c r="F643" s="1"/>
      <c r="G643" s="1"/>
      <c r="H643" s="1"/>
      <c r="I643" s="1"/>
      <c r="J643" s="1"/>
      <c r="K643" s="48"/>
      <c r="L643" s="46"/>
      <c r="M643" s="46"/>
      <c r="N643" s="46"/>
      <c r="O643" s="46"/>
      <c r="P643" s="46"/>
    </row>
    <row r="644" spans="1:16" ht="26.25">
      <c r="A644" s="25"/>
      <c r="B644" s="101"/>
      <c r="C644" s="24"/>
      <c r="D644" s="1"/>
      <c r="E644" s="1"/>
      <c r="F644" s="1"/>
      <c r="G644" s="1"/>
      <c r="H644" s="1"/>
      <c r="I644" s="1"/>
      <c r="J644" s="1"/>
      <c r="K644" s="48"/>
      <c r="L644" s="46"/>
      <c r="M644" s="46"/>
      <c r="N644" s="46"/>
      <c r="O644" s="46"/>
      <c r="P644" s="46"/>
    </row>
    <row r="645" spans="1:16" ht="26.25">
      <c r="A645" s="25"/>
      <c r="B645" s="101"/>
      <c r="C645" s="24"/>
      <c r="D645" s="1"/>
      <c r="E645" s="1"/>
      <c r="F645" s="1"/>
      <c r="G645" s="1"/>
      <c r="H645" s="1"/>
      <c r="I645" s="1"/>
      <c r="J645" s="1"/>
      <c r="K645" s="48"/>
      <c r="L645" s="46"/>
      <c r="M645" s="46"/>
      <c r="N645" s="46"/>
      <c r="O645" s="46"/>
      <c r="P645" s="46"/>
    </row>
    <row r="646" spans="1:16" ht="26.25">
      <c r="A646" s="25"/>
      <c r="B646" s="101"/>
      <c r="C646" s="24"/>
      <c r="D646" s="1"/>
      <c r="E646" s="1"/>
      <c r="F646" s="1"/>
      <c r="G646" s="1"/>
      <c r="H646" s="1"/>
      <c r="I646" s="1"/>
      <c r="J646" s="1"/>
      <c r="K646" s="48"/>
      <c r="L646" s="46"/>
      <c r="M646" s="46"/>
      <c r="N646" s="46"/>
      <c r="O646" s="46"/>
      <c r="P646" s="46"/>
    </row>
    <row r="647" spans="1:16" ht="26.25">
      <c r="A647" s="25"/>
      <c r="B647" s="101"/>
      <c r="C647" s="24"/>
      <c r="D647" s="1"/>
      <c r="E647" s="1"/>
      <c r="F647" s="1"/>
      <c r="G647" s="1"/>
      <c r="H647" s="1"/>
      <c r="I647" s="1"/>
      <c r="J647" s="1"/>
      <c r="K647" s="48"/>
      <c r="L647" s="46"/>
      <c r="M647" s="46"/>
      <c r="N647" s="46"/>
      <c r="O647" s="46"/>
      <c r="P647" s="46"/>
    </row>
    <row r="648" spans="1:16" ht="26.25">
      <c r="A648" s="25"/>
      <c r="B648" s="101"/>
      <c r="C648" s="24"/>
      <c r="D648" s="1"/>
      <c r="E648" s="1"/>
      <c r="F648" s="1"/>
      <c r="G648" s="1"/>
      <c r="H648" s="1"/>
      <c r="I648" s="1"/>
      <c r="J648" s="1"/>
      <c r="K648" s="48"/>
      <c r="L648" s="46"/>
      <c r="M648" s="46"/>
      <c r="N648" s="46"/>
      <c r="O648" s="46"/>
      <c r="P648" s="46"/>
    </row>
    <row r="649" spans="1:16" ht="26.25">
      <c r="A649" s="25"/>
      <c r="B649" s="101"/>
      <c r="C649" s="24"/>
      <c r="D649" s="1"/>
      <c r="E649" s="1"/>
      <c r="F649" s="1"/>
      <c r="G649" s="1"/>
      <c r="H649" s="1"/>
      <c r="I649" s="1"/>
      <c r="J649" s="1"/>
      <c r="K649" s="48"/>
      <c r="L649" s="46"/>
      <c r="M649" s="46"/>
      <c r="N649" s="46"/>
      <c r="O649" s="46"/>
      <c r="P649" s="46"/>
    </row>
    <row r="650" spans="1:16" ht="26.25">
      <c r="A650" s="25"/>
      <c r="B650" s="101"/>
      <c r="C650" s="24"/>
      <c r="D650" s="1"/>
      <c r="E650" s="1"/>
      <c r="F650" s="1"/>
      <c r="G650" s="1"/>
      <c r="H650" s="1"/>
      <c r="I650" s="1"/>
      <c r="J650" s="1"/>
      <c r="K650" s="48"/>
      <c r="L650" s="46"/>
      <c r="M650" s="46"/>
      <c r="N650" s="46"/>
      <c r="O650" s="46"/>
      <c r="P650" s="46"/>
    </row>
    <row r="651" spans="1:16" ht="26.25">
      <c r="A651" s="25"/>
      <c r="B651" s="101"/>
      <c r="C651" s="24"/>
      <c r="D651" s="1"/>
      <c r="E651" s="1"/>
      <c r="F651" s="1"/>
      <c r="G651" s="1"/>
      <c r="H651" s="1"/>
      <c r="I651" s="1"/>
      <c r="J651" s="1"/>
      <c r="K651" s="48"/>
      <c r="L651" s="46"/>
      <c r="M651" s="46"/>
      <c r="N651" s="46"/>
      <c r="O651" s="46"/>
      <c r="P651" s="46"/>
    </row>
    <row r="652" spans="1:16" ht="26.25">
      <c r="A652" s="25"/>
      <c r="B652" s="101"/>
      <c r="C652" s="24"/>
      <c r="D652" s="1"/>
      <c r="E652" s="1"/>
      <c r="F652" s="1"/>
      <c r="G652" s="1"/>
      <c r="H652" s="1"/>
      <c r="I652" s="1"/>
      <c r="J652" s="1"/>
      <c r="K652" s="48"/>
      <c r="L652" s="46"/>
      <c r="M652" s="46"/>
      <c r="N652" s="46"/>
      <c r="O652" s="46"/>
      <c r="P652" s="46"/>
    </row>
    <row r="653" spans="1:16" ht="26.25">
      <c r="A653" s="25"/>
      <c r="B653" s="101"/>
      <c r="C653" s="24"/>
      <c r="D653" s="1"/>
      <c r="E653" s="1"/>
      <c r="F653" s="1"/>
      <c r="G653" s="1"/>
      <c r="H653" s="1"/>
      <c r="I653" s="1"/>
      <c r="J653" s="1"/>
      <c r="K653" s="48"/>
      <c r="L653" s="46"/>
      <c r="M653" s="46"/>
      <c r="N653" s="46"/>
      <c r="O653" s="46"/>
      <c r="P653" s="46"/>
    </row>
    <row r="654" spans="1:16" ht="26.25">
      <c r="A654" s="25"/>
      <c r="B654" s="101"/>
      <c r="C654" s="24"/>
      <c r="D654" s="1"/>
      <c r="E654" s="1"/>
      <c r="F654" s="1"/>
      <c r="G654" s="1"/>
      <c r="H654" s="1"/>
      <c r="I654" s="1"/>
      <c r="J654" s="1"/>
      <c r="K654" s="48"/>
      <c r="L654" s="46"/>
      <c r="M654" s="46"/>
      <c r="N654" s="46"/>
      <c r="O654" s="46"/>
      <c r="P654" s="46"/>
    </row>
    <row r="655" spans="1:16" ht="26.25">
      <c r="A655" s="25"/>
      <c r="B655" s="101"/>
      <c r="C655" s="24"/>
      <c r="D655" s="1"/>
      <c r="E655" s="1"/>
      <c r="F655" s="1"/>
      <c r="G655" s="1"/>
      <c r="H655" s="1"/>
      <c r="I655" s="1"/>
      <c r="J655" s="1"/>
      <c r="K655" s="48"/>
      <c r="L655" s="46"/>
      <c r="M655" s="46"/>
      <c r="N655" s="46"/>
      <c r="O655" s="46"/>
      <c r="P655" s="46"/>
    </row>
    <row r="656" spans="1:16" ht="26.25">
      <c r="A656" s="25"/>
      <c r="B656" s="101"/>
      <c r="C656" s="24"/>
      <c r="D656" s="1"/>
      <c r="E656" s="1"/>
      <c r="F656" s="1"/>
      <c r="G656" s="1"/>
      <c r="H656" s="1"/>
      <c r="I656" s="1"/>
      <c r="J656" s="1"/>
      <c r="K656" s="48"/>
      <c r="L656" s="46"/>
      <c r="M656" s="46"/>
      <c r="N656" s="46"/>
      <c r="O656" s="46"/>
      <c r="P656" s="46"/>
    </row>
    <row r="657" spans="1:16" ht="26.25">
      <c r="A657" s="25"/>
      <c r="B657" s="101"/>
      <c r="C657" s="24"/>
      <c r="D657" s="1"/>
      <c r="E657" s="1"/>
      <c r="F657" s="1"/>
      <c r="G657" s="1"/>
      <c r="H657" s="1"/>
      <c r="I657" s="1"/>
      <c r="J657" s="1"/>
      <c r="K657" s="48"/>
      <c r="L657" s="46"/>
      <c r="M657" s="46"/>
      <c r="N657" s="46"/>
      <c r="O657" s="46"/>
      <c r="P657" s="46"/>
    </row>
    <row r="658" spans="1:16" ht="26.25">
      <c r="A658" s="25"/>
      <c r="B658" s="101"/>
      <c r="C658" s="24"/>
      <c r="D658" s="1"/>
      <c r="E658" s="1"/>
      <c r="F658" s="1"/>
      <c r="G658" s="1"/>
      <c r="H658" s="1"/>
      <c r="I658" s="1"/>
      <c r="J658" s="1"/>
      <c r="K658" s="48"/>
      <c r="L658" s="46"/>
      <c r="M658" s="46"/>
      <c r="N658" s="46"/>
      <c r="O658" s="46"/>
      <c r="P658" s="46"/>
    </row>
    <row r="659" spans="1:16" ht="26.25">
      <c r="A659" s="25"/>
      <c r="B659" s="101"/>
      <c r="C659" s="24"/>
      <c r="D659" s="1"/>
      <c r="E659" s="1"/>
      <c r="F659" s="1"/>
      <c r="G659" s="1"/>
      <c r="H659" s="1"/>
      <c r="I659" s="1"/>
      <c r="J659" s="1"/>
      <c r="K659" s="48"/>
      <c r="L659" s="46"/>
      <c r="M659" s="46"/>
      <c r="N659" s="46"/>
      <c r="O659" s="46"/>
      <c r="P659" s="46"/>
    </row>
    <row r="660" spans="1:16" ht="26.25">
      <c r="A660" s="25"/>
      <c r="B660" s="101"/>
      <c r="C660" s="24"/>
      <c r="D660" s="1"/>
      <c r="E660" s="1"/>
      <c r="F660" s="1"/>
      <c r="G660" s="1"/>
      <c r="H660" s="1"/>
      <c r="I660" s="1"/>
      <c r="J660" s="1"/>
      <c r="K660" s="48"/>
      <c r="L660" s="46"/>
      <c r="M660" s="46"/>
      <c r="N660" s="46"/>
      <c r="O660" s="46"/>
      <c r="P660" s="46"/>
    </row>
    <row r="661" spans="1:16" ht="26.25">
      <c r="A661" s="25"/>
      <c r="B661" s="101"/>
      <c r="C661" s="24"/>
      <c r="D661" s="1"/>
      <c r="E661" s="1"/>
      <c r="F661" s="1"/>
      <c r="G661" s="1"/>
      <c r="H661" s="1"/>
      <c r="I661" s="1"/>
      <c r="J661" s="1"/>
      <c r="K661" s="48"/>
      <c r="L661" s="46"/>
      <c r="M661" s="46"/>
      <c r="N661" s="46"/>
      <c r="O661" s="46"/>
      <c r="P661" s="46"/>
    </row>
    <row r="662" spans="1:16" ht="26.25">
      <c r="A662" s="25"/>
      <c r="B662" s="101"/>
      <c r="C662" s="24"/>
      <c r="D662" s="1"/>
      <c r="E662" s="1"/>
      <c r="F662" s="1"/>
      <c r="G662" s="1"/>
      <c r="H662" s="1"/>
      <c r="I662" s="1"/>
      <c r="J662" s="1"/>
      <c r="K662" s="48"/>
      <c r="L662" s="46"/>
      <c r="M662" s="46"/>
      <c r="N662" s="46"/>
      <c r="O662" s="46"/>
      <c r="P662" s="46"/>
    </row>
    <row r="663" spans="1:16" ht="26.25">
      <c r="A663" s="25"/>
      <c r="B663" s="101"/>
      <c r="C663" s="24"/>
      <c r="D663" s="1"/>
      <c r="E663" s="1"/>
      <c r="F663" s="1"/>
      <c r="G663" s="1"/>
      <c r="H663" s="1"/>
      <c r="I663" s="1"/>
      <c r="J663" s="1"/>
      <c r="K663" s="48"/>
      <c r="L663" s="46"/>
      <c r="M663" s="46"/>
      <c r="N663" s="46"/>
      <c r="O663" s="46"/>
      <c r="P663" s="46"/>
    </row>
    <row r="664" spans="1:16" ht="26.25">
      <c r="A664" s="25"/>
      <c r="B664" s="101"/>
      <c r="C664" s="24"/>
      <c r="D664" s="1"/>
      <c r="E664" s="1"/>
      <c r="F664" s="1"/>
      <c r="G664" s="1"/>
      <c r="H664" s="1"/>
      <c r="I664" s="1"/>
      <c r="J664" s="1"/>
      <c r="K664" s="48"/>
      <c r="L664" s="46"/>
      <c r="M664" s="46"/>
      <c r="N664" s="46"/>
      <c r="O664" s="46"/>
      <c r="P664" s="46"/>
    </row>
    <row r="665" spans="1:16" ht="26.25">
      <c r="A665" s="25"/>
      <c r="B665" s="101"/>
      <c r="C665" s="24"/>
      <c r="D665" s="1"/>
      <c r="E665" s="1"/>
      <c r="F665" s="1"/>
      <c r="G665" s="1"/>
      <c r="H665" s="1"/>
      <c r="I665" s="1"/>
      <c r="J665" s="1"/>
      <c r="K665" s="48"/>
      <c r="L665" s="46"/>
      <c r="M665" s="46"/>
      <c r="N665" s="46"/>
      <c r="O665" s="46"/>
      <c r="P665" s="46"/>
    </row>
    <row r="666" spans="1:16" ht="26.25">
      <c r="A666" s="25"/>
      <c r="B666" s="101"/>
      <c r="C666" s="24"/>
      <c r="D666" s="1"/>
      <c r="E666" s="1"/>
      <c r="F666" s="1"/>
      <c r="G666" s="1"/>
      <c r="H666" s="1"/>
      <c r="I666" s="1"/>
      <c r="J666" s="1"/>
      <c r="K666" s="48"/>
      <c r="L666" s="46"/>
      <c r="M666" s="46"/>
      <c r="N666" s="46"/>
      <c r="O666" s="46"/>
      <c r="P666" s="46"/>
    </row>
    <row r="667" spans="1:16" ht="26.25">
      <c r="A667" s="25"/>
      <c r="B667" s="101"/>
      <c r="C667" s="24"/>
      <c r="D667" s="1"/>
      <c r="E667" s="1"/>
      <c r="F667" s="1"/>
      <c r="G667" s="1"/>
      <c r="H667" s="1"/>
      <c r="I667" s="1"/>
      <c r="J667" s="1"/>
      <c r="K667" s="48"/>
      <c r="L667" s="46"/>
      <c r="M667" s="46"/>
      <c r="N667" s="46"/>
      <c r="O667" s="46"/>
      <c r="P667" s="46"/>
    </row>
    <row r="668" spans="1:16" ht="26.25">
      <c r="A668" s="25"/>
      <c r="B668" s="101"/>
      <c r="C668" s="24"/>
      <c r="D668" s="1"/>
      <c r="E668" s="1"/>
      <c r="F668" s="1"/>
      <c r="G668" s="1"/>
      <c r="H668" s="1"/>
      <c r="I668" s="1"/>
      <c r="J668" s="1"/>
      <c r="K668" s="48"/>
      <c r="L668" s="46"/>
      <c r="M668" s="46"/>
      <c r="N668" s="46"/>
      <c r="O668" s="46"/>
      <c r="P668" s="46"/>
    </row>
    <row r="669" spans="1:16" ht="26.25">
      <c r="A669" s="25"/>
      <c r="B669" s="101"/>
      <c r="C669" s="24"/>
      <c r="D669" s="1"/>
      <c r="E669" s="1"/>
      <c r="F669" s="1"/>
      <c r="G669" s="1"/>
      <c r="H669" s="1"/>
      <c r="I669" s="1"/>
      <c r="J669" s="1"/>
      <c r="K669" s="48"/>
      <c r="L669" s="46"/>
      <c r="M669" s="46"/>
      <c r="N669" s="46"/>
      <c r="O669" s="46"/>
      <c r="P669" s="46"/>
    </row>
    <row r="670" spans="1:16" ht="26.25">
      <c r="A670" s="25"/>
      <c r="B670" s="101"/>
      <c r="C670" s="24"/>
      <c r="D670" s="1"/>
      <c r="E670" s="1"/>
      <c r="F670" s="1"/>
      <c r="G670" s="1"/>
      <c r="H670" s="1"/>
      <c r="I670" s="1"/>
      <c r="J670" s="1"/>
      <c r="K670" s="48"/>
      <c r="L670" s="46"/>
      <c r="M670" s="46"/>
      <c r="N670" s="46"/>
      <c r="O670" s="46"/>
      <c r="P670" s="46"/>
    </row>
    <row r="671" spans="1:16" ht="26.25">
      <c r="A671" s="25"/>
      <c r="B671" s="101"/>
      <c r="C671" s="24"/>
      <c r="D671" s="1"/>
      <c r="E671" s="1"/>
      <c r="F671" s="1"/>
      <c r="G671" s="1"/>
      <c r="H671" s="1"/>
      <c r="I671" s="1"/>
      <c r="J671" s="1"/>
      <c r="K671" s="48"/>
      <c r="L671" s="46"/>
      <c r="M671" s="46"/>
      <c r="N671" s="46"/>
      <c r="O671" s="46"/>
      <c r="P671" s="46"/>
    </row>
    <row r="672" spans="1:16" ht="26.25">
      <c r="A672" s="25"/>
      <c r="B672" s="101"/>
      <c r="C672" s="24"/>
      <c r="D672" s="1"/>
      <c r="E672" s="1"/>
      <c r="F672" s="1"/>
      <c r="G672" s="1"/>
      <c r="H672" s="1"/>
      <c r="I672" s="1"/>
      <c r="J672" s="1"/>
      <c r="K672" s="48"/>
      <c r="L672" s="46"/>
      <c r="M672" s="46"/>
      <c r="N672" s="46"/>
      <c r="O672" s="46"/>
      <c r="P672" s="46"/>
    </row>
    <row r="673" spans="1:16" ht="26.25">
      <c r="A673" s="25"/>
      <c r="B673" s="101"/>
      <c r="C673" s="24"/>
      <c r="D673" s="1"/>
      <c r="E673" s="1"/>
      <c r="F673" s="1"/>
      <c r="G673" s="1"/>
      <c r="H673" s="1"/>
      <c r="I673" s="1"/>
      <c r="J673" s="1"/>
      <c r="K673" s="48"/>
      <c r="L673" s="46"/>
      <c r="M673" s="46"/>
      <c r="N673" s="46"/>
      <c r="O673" s="46"/>
      <c r="P673" s="46"/>
    </row>
    <row r="674" spans="1:16" ht="26.25">
      <c r="A674" s="25"/>
      <c r="B674" s="101"/>
      <c r="C674" s="24"/>
      <c r="D674" s="1"/>
      <c r="E674" s="1"/>
      <c r="F674" s="1"/>
      <c r="G674" s="1"/>
      <c r="H674" s="1"/>
      <c r="I674" s="1"/>
      <c r="J674" s="1"/>
      <c r="K674" s="48"/>
      <c r="L674" s="46"/>
      <c r="M674" s="46"/>
      <c r="N674" s="46"/>
      <c r="O674" s="46"/>
      <c r="P674" s="46"/>
    </row>
    <row r="675" spans="1:16" ht="26.25">
      <c r="A675" s="25"/>
      <c r="B675" s="101"/>
      <c r="C675" s="24"/>
      <c r="D675" s="1"/>
      <c r="E675" s="1"/>
      <c r="F675" s="1"/>
      <c r="G675" s="1"/>
      <c r="H675" s="1"/>
      <c r="I675" s="1"/>
      <c r="J675" s="1"/>
      <c r="K675" s="48"/>
      <c r="L675" s="46"/>
      <c r="M675" s="46"/>
      <c r="N675" s="46"/>
      <c r="O675" s="46"/>
      <c r="P675" s="46"/>
    </row>
    <row r="676" spans="1:16" ht="26.25">
      <c r="A676" s="25"/>
      <c r="B676" s="101"/>
      <c r="C676" s="24"/>
      <c r="D676" s="1"/>
      <c r="E676" s="1"/>
      <c r="F676" s="1"/>
      <c r="G676" s="1"/>
      <c r="H676" s="1"/>
      <c r="I676" s="1"/>
      <c r="J676" s="1"/>
      <c r="K676" s="48"/>
      <c r="L676" s="46"/>
      <c r="M676" s="46"/>
      <c r="N676" s="46"/>
      <c r="O676" s="46"/>
      <c r="P676" s="46"/>
    </row>
    <row r="677" spans="1:16" ht="26.25">
      <c r="A677" s="25"/>
      <c r="B677" s="101"/>
      <c r="C677" s="24"/>
      <c r="D677" s="1"/>
      <c r="E677" s="1"/>
      <c r="F677" s="1"/>
      <c r="G677" s="1"/>
      <c r="H677" s="1"/>
      <c r="I677" s="1"/>
      <c r="J677" s="1"/>
      <c r="K677" s="48"/>
      <c r="L677" s="46"/>
      <c r="M677" s="46"/>
      <c r="N677" s="46"/>
      <c r="O677" s="46"/>
      <c r="P677" s="46"/>
    </row>
    <row r="678" spans="1:16" ht="26.25">
      <c r="A678" s="25"/>
      <c r="B678" s="101"/>
      <c r="C678" s="24"/>
      <c r="D678" s="1"/>
      <c r="E678" s="1"/>
      <c r="F678" s="1"/>
      <c r="G678" s="1"/>
      <c r="H678" s="1"/>
      <c r="I678" s="1"/>
      <c r="J678" s="1"/>
      <c r="K678" s="48"/>
      <c r="L678" s="46"/>
      <c r="M678" s="46"/>
      <c r="N678" s="46"/>
      <c r="O678" s="46"/>
      <c r="P678" s="46"/>
    </row>
    <row r="679" spans="1:16" ht="26.25">
      <c r="A679" s="25"/>
      <c r="B679" s="101"/>
      <c r="C679" s="24"/>
      <c r="D679" s="1"/>
      <c r="E679" s="1"/>
      <c r="F679" s="1"/>
      <c r="G679" s="1"/>
      <c r="H679" s="1"/>
      <c r="I679" s="1"/>
      <c r="J679" s="1"/>
      <c r="K679" s="48"/>
      <c r="L679" s="46"/>
      <c r="M679" s="46"/>
      <c r="N679" s="46"/>
      <c r="O679" s="46"/>
      <c r="P679" s="46"/>
    </row>
    <row r="680" spans="1:16" ht="26.25">
      <c r="A680" s="25"/>
      <c r="B680" s="101"/>
      <c r="C680" s="24"/>
      <c r="D680" s="1"/>
      <c r="E680" s="1"/>
      <c r="F680" s="1"/>
      <c r="G680" s="1"/>
      <c r="H680" s="1"/>
      <c r="I680" s="1"/>
      <c r="J680" s="1"/>
      <c r="K680" s="48"/>
      <c r="L680" s="46"/>
      <c r="M680" s="46"/>
      <c r="N680" s="46"/>
      <c r="O680" s="46"/>
      <c r="P680" s="46"/>
    </row>
    <row r="681" spans="1:16" ht="26.25">
      <c r="A681" s="25"/>
      <c r="B681" s="101"/>
      <c r="C681" s="24"/>
      <c r="D681" s="1"/>
      <c r="E681" s="1"/>
      <c r="F681" s="1"/>
      <c r="G681" s="1"/>
      <c r="H681" s="1"/>
      <c r="I681" s="1"/>
      <c r="J681" s="1"/>
      <c r="K681" s="48"/>
      <c r="L681" s="46"/>
      <c r="M681" s="46"/>
      <c r="N681" s="46"/>
      <c r="O681" s="46"/>
      <c r="P681" s="46"/>
    </row>
    <row r="682" spans="1:16" ht="26.25">
      <c r="A682" s="25"/>
      <c r="B682" s="101"/>
      <c r="C682" s="24"/>
      <c r="D682" s="1"/>
      <c r="E682" s="1"/>
      <c r="F682" s="1"/>
      <c r="G682" s="1"/>
      <c r="H682" s="1"/>
      <c r="I682" s="1"/>
      <c r="J682" s="1"/>
      <c r="K682" s="48"/>
      <c r="L682" s="46"/>
      <c r="M682" s="46"/>
      <c r="N682" s="46"/>
      <c r="O682" s="46"/>
      <c r="P682" s="46"/>
    </row>
    <row r="683" spans="1:16" ht="26.25">
      <c r="A683" s="25"/>
      <c r="B683" s="101"/>
      <c r="C683" s="24"/>
      <c r="D683" s="1"/>
      <c r="E683" s="1"/>
      <c r="F683" s="1"/>
      <c r="G683" s="1"/>
      <c r="H683" s="1"/>
      <c r="I683" s="1"/>
      <c r="J683" s="1"/>
      <c r="K683" s="48"/>
      <c r="L683" s="46"/>
      <c r="M683" s="46"/>
      <c r="N683" s="46"/>
      <c r="O683" s="46"/>
      <c r="P683" s="46"/>
    </row>
    <row r="684" spans="1:16" ht="26.25">
      <c r="A684" s="25"/>
      <c r="B684" s="101"/>
      <c r="C684" s="24"/>
      <c r="D684" s="1"/>
      <c r="E684" s="1"/>
      <c r="F684" s="1"/>
      <c r="G684" s="1"/>
      <c r="H684" s="1"/>
      <c r="I684" s="1"/>
      <c r="J684" s="1"/>
      <c r="K684" s="48"/>
      <c r="L684" s="46"/>
      <c r="M684" s="46"/>
      <c r="N684" s="46"/>
      <c r="O684" s="46"/>
      <c r="P684" s="46"/>
    </row>
    <row r="685" spans="1:16" ht="26.25">
      <c r="A685" s="25"/>
      <c r="B685" s="101"/>
      <c r="C685" s="24"/>
      <c r="D685" s="1"/>
      <c r="E685" s="1"/>
      <c r="F685" s="1"/>
      <c r="G685" s="1"/>
      <c r="H685" s="1"/>
      <c r="I685" s="1"/>
      <c r="J685" s="1"/>
      <c r="K685" s="48"/>
      <c r="L685" s="46"/>
      <c r="M685" s="46"/>
      <c r="N685" s="46"/>
      <c r="O685" s="46"/>
      <c r="P685" s="46"/>
    </row>
    <row r="686" spans="1:16" ht="26.25">
      <c r="A686" s="25"/>
      <c r="B686" s="101"/>
      <c r="C686" s="24"/>
      <c r="D686" s="1"/>
      <c r="E686" s="1"/>
      <c r="F686" s="1"/>
      <c r="G686" s="1"/>
      <c r="H686" s="1"/>
      <c r="I686" s="1"/>
      <c r="J686" s="1"/>
      <c r="K686" s="48"/>
      <c r="L686" s="46"/>
      <c r="M686" s="46"/>
      <c r="N686" s="46"/>
      <c r="O686" s="46"/>
      <c r="P686" s="46"/>
    </row>
    <row r="687" spans="1:16" ht="26.25">
      <c r="A687" s="25"/>
      <c r="B687" s="101"/>
      <c r="C687" s="24"/>
      <c r="D687" s="1"/>
      <c r="E687" s="1"/>
      <c r="F687" s="1"/>
      <c r="G687" s="1"/>
      <c r="H687" s="1"/>
      <c r="I687" s="1"/>
      <c r="J687" s="1"/>
      <c r="K687" s="48"/>
      <c r="L687" s="46"/>
      <c r="M687" s="46"/>
      <c r="N687" s="46"/>
      <c r="O687" s="46"/>
      <c r="P687" s="46"/>
    </row>
    <row r="688" spans="1:16" ht="26.25">
      <c r="A688" s="25"/>
      <c r="B688" s="101"/>
      <c r="C688" s="24"/>
      <c r="D688" s="1"/>
      <c r="E688" s="1"/>
      <c r="F688" s="1"/>
      <c r="G688" s="1"/>
      <c r="H688" s="1"/>
      <c r="I688" s="1"/>
      <c r="J688" s="1"/>
      <c r="K688" s="48"/>
      <c r="L688" s="46"/>
      <c r="M688" s="46"/>
      <c r="N688" s="46"/>
      <c r="O688" s="46"/>
      <c r="P688" s="46"/>
    </row>
    <row r="689" spans="1:16" ht="26.25">
      <c r="A689" s="25"/>
      <c r="B689" s="101"/>
      <c r="C689" s="24"/>
      <c r="D689" s="1"/>
      <c r="E689" s="1"/>
      <c r="F689" s="1"/>
      <c r="G689" s="1"/>
      <c r="H689" s="1"/>
      <c r="I689" s="1"/>
      <c r="J689" s="1"/>
      <c r="K689" s="48"/>
      <c r="L689" s="46"/>
      <c r="M689" s="46"/>
      <c r="N689" s="46"/>
      <c r="O689" s="46"/>
      <c r="P689" s="46"/>
    </row>
    <row r="690" spans="1:16" ht="26.25">
      <c r="A690" s="25"/>
      <c r="B690" s="101"/>
      <c r="C690" s="24"/>
      <c r="D690" s="1"/>
      <c r="E690" s="1"/>
      <c r="F690" s="1"/>
      <c r="G690" s="1"/>
      <c r="H690" s="1"/>
      <c r="I690" s="1"/>
      <c r="J690" s="1"/>
      <c r="K690" s="48"/>
      <c r="L690" s="46"/>
      <c r="M690" s="46"/>
      <c r="N690" s="46"/>
      <c r="O690" s="46"/>
      <c r="P690" s="46"/>
    </row>
    <row r="691" spans="1:16" ht="26.25">
      <c r="A691" s="25"/>
      <c r="B691" s="101"/>
      <c r="C691" s="24"/>
      <c r="D691" s="1"/>
      <c r="E691" s="1"/>
      <c r="F691" s="1"/>
      <c r="G691" s="1"/>
      <c r="H691" s="1"/>
      <c r="I691" s="1"/>
      <c r="J691" s="1"/>
      <c r="K691" s="48"/>
      <c r="L691" s="46"/>
      <c r="M691" s="46"/>
      <c r="N691" s="46"/>
      <c r="O691" s="46"/>
      <c r="P691" s="46"/>
    </row>
    <row r="692" spans="1:16" ht="26.25">
      <c r="A692" s="25"/>
      <c r="B692" s="101"/>
      <c r="C692" s="24"/>
      <c r="D692" s="1"/>
      <c r="E692" s="1"/>
      <c r="F692" s="1"/>
      <c r="G692" s="1"/>
      <c r="H692" s="1"/>
      <c r="I692" s="1"/>
      <c r="J692" s="1"/>
      <c r="K692" s="48"/>
      <c r="L692" s="46"/>
      <c r="M692" s="46"/>
      <c r="N692" s="46"/>
      <c r="O692" s="46"/>
      <c r="P692" s="46"/>
    </row>
    <row r="693" spans="1:16" ht="26.25">
      <c r="A693" s="25"/>
      <c r="B693" s="101"/>
      <c r="C693" s="24"/>
      <c r="D693" s="1"/>
      <c r="E693" s="1"/>
      <c r="F693" s="1"/>
      <c r="G693" s="1"/>
      <c r="H693" s="1"/>
      <c r="I693" s="1"/>
      <c r="J693" s="1"/>
      <c r="K693" s="48"/>
      <c r="L693" s="46"/>
      <c r="M693" s="46"/>
      <c r="N693" s="46"/>
      <c r="O693" s="46"/>
      <c r="P693" s="46"/>
    </row>
    <row r="694" spans="1:16" ht="26.25">
      <c r="A694" s="25"/>
      <c r="B694" s="101"/>
      <c r="C694" s="24"/>
      <c r="D694" s="1"/>
      <c r="E694" s="1"/>
      <c r="F694" s="1"/>
      <c r="G694" s="1"/>
      <c r="H694" s="1"/>
      <c r="I694" s="1"/>
      <c r="J694" s="1"/>
      <c r="K694" s="48"/>
      <c r="L694" s="46"/>
      <c r="M694" s="46"/>
      <c r="N694" s="46"/>
      <c r="O694" s="46"/>
      <c r="P694" s="46"/>
    </row>
    <row r="695" spans="1:16" ht="26.25">
      <c r="A695" s="25"/>
      <c r="B695" s="101"/>
      <c r="C695" s="24"/>
      <c r="D695" s="1"/>
      <c r="E695" s="1"/>
      <c r="F695" s="1"/>
      <c r="G695" s="1"/>
      <c r="H695" s="1"/>
      <c r="I695" s="1"/>
      <c r="J695" s="1"/>
      <c r="K695" s="48"/>
      <c r="L695" s="46"/>
      <c r="M695" s="46"/>
      <c r="N695" s="46"/>
      <c r="O695" s="46"/>
      <c r="P695" s="46"/>
    </row>
    <row r="696" spans="1:16" ht="26.25">
      <c r="A696" s="25"/>
      <c r="B696" s="101"/>
      <c r="C696" s="24"/>
      <c r="D696" s="1"/>
      <c r="E696" s="1"/>
      <c r="F696" s="1"/>
      <c r="G696" s="1"/>
      <c r="H696" s="1"/>
      <c r="I696" s="1"/>
      <c r="J696" s="1"/>
      <c r="K696" s="48"/>
      <c r="L696" s="46"/>
      <c r="M696" s="46"/>
      <c r="N696" s="46"/>
      <c r="O696" s="46"/>
      <c r="P696" s="46"/>
    </row>
    <row r="697" spans="1:16" ht="26.25">
      <c r="A697" s="25"/>
      <c r="B697" s="101"/>
      <c r="C697" s="24"/>
      <c r="D697" s="1"/>
      <c r="E697" s="1"/>
      <c r="F697" s="1"/>
      <c r="G697" s="1"/>
      <c r="H697" s="1"/>
      <c r="I697" s="1"/>
      <c r="J697" s="1"/>
      <c r="K697" s="48"/>
      <c r="L697" s="46"/>
      <c r="M697" s="46"/>
      <c r="N697" s="46"/>
      <c r="O697" s="46"/>
      <c r="P697" s="46"/>
    </row>
    <row r="698" spans="1:16" ht="26.25">
      <c r="A698" s="25"/>
      <c r="B698" s="101"/>
      <c r="C698" s="24"/>
      <c r="D698" s="1"/>
      <c r="E698" s="1"/>
      <c r="F698" s="1"/>
      <c r="G698" s="1"/>
      <c r="H698" s="1"/>
      <c r="I698" s="1"/>
      <c r="J698" s="1"/>
      <c r="K698" s="48"/>
      <c r="L698" s="46"/>
      <c r="M698" s="46"/>
      <c r="N698" s="46"/>
      <c r="O698" s="46"/>
      <c r="P698" s="46"/>
    </row>
    <row r="699" spans="1:16" ht="26.25">
      <c r="A699" s="25"/>
      <c r="B699" s="101"/>
      <c r="C699" s="24"/>
      <c r="D699" s="1"/>
      <c r="E699" s="1"/>
      <c r="F699" s="1"/>
      <c r="G699" s="1"/>
      <c r="H699" s="1"/>
      <c r="I699" s="1"/>
      <c r="J699" s="1"/>
      <c r="K699" s="48"/>
      <c r="L699" s="46"/>
      <c r="M699" s="46"/>
      <c r="N699" s="46"/>
      <c r="O699" s="46"/>
      <c r="P699" s="46"/>
    </row>
    <row r="700" spans="1:16" ht="26.25">
      <c r="A700" s="25"/>
      <c r="B700" s="101"/>
      <c r="C700" s="24"/>
      <c r="D700" s="1"/>
      <c r="E700" s="1"/>
      <c r="F700" s="1"/>
      <c r="G700" s="1"/>
      <c r="H700" s="1"/>
      <c r="I700" s="1"/>
      <c r="J700" s="1"/>
      <c r="K700" s="48"/>
      <c r="L700" s="46"/>
      <c r="M700" s="46"/>
      <c r="N700" s="46"/>
      <c r="O700" s="46"/>
      <c r="P700" s="46"/>
    </row>
    <row r="701" spans="1:16" ht="26.25">
      <c r="A701" s="25"/>
      <c r="B701" s="101"/>
      <c r="C701" s="24"/>
      <c r="D701" s="1"/>
      <c r="E701" s="1"/>
      <c r="F701" s="1"/>
      <c r="G701" s="1"/>
      <c r="H701" s="1"/>
      <c r="I701" s="1"/>
      <c r="J701" s="1"/>
      <c r="K701" s="48"/>
      <c r="L701" s="46"/>
      <c r="M701" s="46"/>
      <c r="N701" s="46"/>
      <c r="O701" s="46"/>
      <c r="P701" s="46"/>
    </row>
    <row r="702" spans="1:16" ht="26.25">
      <c r="A702" s="25"/>
      <c r="B702" s="101"/>
      <c r="C702" s="24"/>
      <c r="D702" s="1"/>
      <c r="E702" s="1"/>
      <c r="F702" s="1"/>
      <c r="G702" s="1"/>
      <c r="H702" s="1"/>
      <c r="I702" s="1"/>
      <c r="J702" s="1"/>
      <c r="K702" s="48"/>
      <c r="L702" s="46"/>
      <c r="M702" s="46"/>
      <c r="N702" s="46"/>
      <c r="O702" s="46"/>
      <c r="P702" s="46"/>
    </row>
    <row r="703" spans="1:16" ht="26.25">
      <c r="A703" s="25"/>
      <c r="B703" s="101"/>
      <c r="C703" s="24"/>
      <c r="D703" s="1"/>
      <c r="E703" s="1"/>
      <c r="F703" s="1"/>
      <c r="G703" s="1"/>
      <c r="H703" s="1"/>
      <c r="I703" s="1"/>
      <c r="J703" s="1"/>
      <c r="K703" s="48"/>
      <c r="L703" s="46"/>
      <c r="M703" s="46"/>
      <c r="N703" s="46"/>
      <c r="O703" s="46"/>
      <c r="P703" s="46"/>
    </row>
    <row r="704" spans="1:16" ht="26.25">
      <c r="A704" s="25"/>
      <c r="B704" s="101"/>
      <c r="C704" s="24"/>
      <c r="D704" s="1"/>
      <c r="E704" s="1"/>
      <c r="F704" s="1"/>
      <c r="G704" s="1"/>
      <c r="H704" s="1"/>
      <c r="I704" s="1"/>
      <c r="J704" s="1"/>
      <c r="K704" s="48"/>
      <c r="L704" s="46"/>
      <c r="M704" s="46"/>
      <c r="N704" s="46"/>
      <c r="O704" s="46"/>
      <c r="P704" s="46"/>
    </row>
    <row r="705" spans="1:16" ht="26.25">
      <c r="A705" s="25"/>
      <c r="B705" s="101"/>
      <c r="C705" s="24"/>
      <c r="D705" s="1"/>
      <c r="E705" s="1"/>
      <c r="F705" s="1"/>
      <c r="G705" s="1"/>
      <c r="H705" s="1"/>
      <c r="I705" s="1"/>
      <c r="J705" s="1"/>
      <c r="K705" s="48"/>
      <c r="L705" s="46"/>
      <c r="M705" s="46"/>
      <c r="N705" s="46"/>
      <c r="O705" s="46"/>
      <c r="P705" s="46"/>
    </row>
    <row r="706" spans="1:16" ht="26.25">
      <c r="A706" s="25"/>
      <c r="B706" s="101"/>
      <c r="C706" s="24"/>
      <c r="D706" s="1"/>
      <c r="E706" s="1"/>
      <c r="F706" s="1"/>
      <c r="G706" s="1"/>
      <c r="H706" s="1"/>
      <c r="I706" s="1"/>
      <c r="J706" s="1"/>
      <c r="K706" s="48"/>
      <c r="L706" s="46"/>
      <c r="M706" s="46"/>
      <c r="N706" s="46"/>
      <c r="O706" s="46"/>
      <c r="P706" s="46"/>
    </row>
    <row r="707" spans="1:16" ht="26.25">
      <c r="A707" s="25"/>
      <c r="B707" s="101"/>
      <c r="C707" s="24"/>
      <c r="D707" s="1"/>
      <c r="E707" s="1"/>
      <c r="F707" s="1"/>
      <c r="G707" s="1"/>
      <c r="H707" s="1"/>
      <c r="I707" s="1"/>
      <c r="J707" s="1"/>
      <c r="K707" s="48"/>
      <c r="L707" s="46"/>
      <c r="M707" s="46"/>
      <c r="N707" s="46"/>
      <c r="O707" s="46"/>
      <c r="P707" s="46"/>
    </row>
    <row r="708" spans="1:16" ht="26.25">
      <c r="A708" s="25"/>
      <c r="B708" s="101"/>
      <c r="C708" s="24"/>
      <c r="D708" s="1"/>
      <c r="E708" s="1"/>
      <c r="F708" s="1"/>
      <c r="G708" s="1"/>
      <c r="H708" s="1"/>
      <c r="I708" s="1"/>
      <c r="J708" s="1"/>
      <c r="K708" s="48"/>
      <c r="L708" s="46"/>
      <c r="M708" s="46"/>
      <c r="N708" s="46"/>
      <c r="O708" s="46"/>
      <c r="P708" s="46"/>
    </row>
    <row r="709" spans="1:16" ht="26.25">
      <c r="A709" s="25"/>
      <c r="B709" s="101"/>
      <c r="C709" s="24"/>
      <c r="D709" s="1"/>
      <c r="E709" s="1"/>
      <c r="F709" s="1"/>
      <c r="G709" s="1"/>
      <c r="H709" s="1"/>
      <c r="I709" s="1"/>
      <c r="J709" s="1"/>
      <c r="K709" s="48"/>
      <c r="L709" s="46"/>
      <c r="M709" s="46"/>
      <c r="N709" s="46"/>
      <c r="O709" s="46"/>
      <c r="P709" s="46"/>
    </row>
    <row r="710" spans="1:16" ht="26.25">
      <c r="A710" s="25"/>
      <c r="B710" s="101"/>
      <c r="C710" s="24"/>
      <c r="D710" s="1"/>
      <c r="E710" s="1"/>
      <c r="F710" s="1"/>
      <c r="G710" s="1"/>
      <c r="H710" s="1"/>
      <c r="I710" s="1"/>
      <c r="J710" s="1"/>
      <c r="K710" s="48"/>
      <c r="L710" s="46"/>
      <c r="M710" s="46"/>
      <c r="N710" s="46"/>
      <c r="O710" s="46"/>
      <c r="P710" s="46"/>
    </row>
    <row r="711" spans="1:16" ht="26.25">
      <c r="A711" s="25"/>
      <c r="B711" s="101"/>
      <c r="C711" s="24"/>
      <c r="D711" s="1"/>
      <c r="E711" s="1"/>
      <c r="F711" s="1"/>
      <c r="G711" s="1"/>
      <c r="H711" s="1"/>
      <c r="I711" s="1"/>
      <c r="J711" s="1"/>
      <c r="K711" s="48"/>
      <c r="L711" s="46"/>
      <c r="M711" s="46"/>
      <c r="N711" s="46"/>
      <c r="O711" s="46"/>
      <c r="P711" s="46"/>
    </row>
    <row r="712" spans="1:16" ht="26.25">
      <c r="A712" s="25"/>
      <c r="B712" s="101"/>
      <c r="C712" s="24"/>
      <c r="D712" s="1"/>
      <c r="E712" s="1"/>
      <c r="F712" s="1"/>
      <c r="G712" s="1"/>
      <c r="H712" s="1"/>
      <c r="I712" s="1"/>
      <c r="J712" s="1"/>
      <c r="K712" s="48"/>
      <c r="L712" s="46"/>
      <c r="M712" s="46"/>
      <c r="N712" s="46"/>
      <c r="O712" s="46"/>
      <c r="P712" s="46"/>
    </row>
    <row r="713" spans="1:16" ht="26.25">
      <c r="A713" s="25"/>
      <c r="B713" s="101"/>
      <c r="C713" s="24"/>
      <c r="D713" s="1"/>
      <c r="E713" s="1"/>
      <c r="F713" s="1"/>
      <c r="G713" s="1"/>
      <c r="H713" s="1"/>
      <c r="I713" s="1"/>
      <c r="J713" s="1"/>
      <c r="K713" s="48"/>
      <c r="L713" s="46"/>
      <c r="M713" s="46"/>
      <c r="N713" s="46"/>
      <c r="O713" s="46"/>
      <c r="P713" s="46"/>
    </row>
    <row r="714" spans="1:16" ht="26.25">
      <c r="A714" s="25"/>
      <c r="B714" s="101"/>
      <c r="C714" s="24"/>
      <c r="D714" s="1"/>
      <c r="E714" s="1"/>
      <c r="F714" s="1"/>
      <c r="G714" s="1"/>
      <c r="H714" s="1"/>
      <c r="I714" s="1"/>
      <c r="J714" s="1"/>
      <c r="K714" s="48"/>
      <c r="L714" s="46"/>
      <c r="M714" s="46"/>
      <c r="N714" s="46"/>
      <c r="O714" s="46"/>
      <c r="P714" s="46"/>
    </row>
    <row r="715" spans="1:16" ht="26.25">
      <c r="A715" s="25"/>
      <c r="B715" s="101"/>
      <c r="C715" s="24"/>
      <c r="D715" s="1"/>
      <c r="E715" s="1"/>
      <c r="F715" s="1"/>
      <c r="G715" s="1"/>
      <c r="H715" s="1"/>
      <c r="I715" s="1"/>
      <c r="J715" s="1"/>
      <c r="K715" s="48"/>
      <c r="L715" s="46"/>
      <c r="M715" s="46"/>
      <c r="N715" s="46"/>
      <c r="O715" s="46"/>
      <c r="P715" s="46"/>
    </row>
    <row r="716" spans="1:16" ht="26.25">
      <c r="A716" s="25"/>
      <c r="B716" s="101"/>
      <c r="C716" s="24"/>
      <c r="D716" s="1"/>
      <c r="E716" s="1"/>
      <c r="F716" s="1"/>
      <c r="G716" s="1"/>
      <c r="H716" s="1"/>
      <c r="I716" s="1"/>
      <c r="J716" s="1"/>
      <c r="K716" s="48"/>
      <c r="L716" s="46"/>
      <c r="M716" s="46"/>
      <c r="N716" s="46"/>
      <c r="O716" s="46"/>
      <c r="P716" s="46"/>
    </row>
    <row r="717" spans="1:16" ht="26.25">
      <c r="A717" s="25"/>
      <c r="B717" s="101"/>
      <c r="C717" s="24"/>
      <c r="D717" s="1"/>
      <c r="E717" s="1"/>
      <c r="F717" s="1"/>
      <c r="G717" s="1"/>
      <c r="H717" s="1"/>
      <c r="I717" s="1"/>
      <c r="J717" s="1"/>
      <c r="K717" s="48"/>
      <c r="L717" s="46"/>
      <c r="M717" s="46"/>
      <c r="N717" s="46"/>
      <c r="O717" s="46"/>
      <c r="P717" s="46"/>
    </row>
    <row r="718" spans="1:16" ht="26.25">
      <c r="A718" s="25"/>
      <c r="B718" s="101"/>
      <c r="C718" s="24"/>
      <c r="D718" s="1"/>
      <c r="E718" s="1"/>
      <c r="F718" s="1"/>
      <c r="G718" s="1"/>
      <c r="H718" s="1"/>
      <c r="I718" s="1"/>
      <c r="J718" s="1"/>
      <c r="K718" s="48"/>
      <c r="L718" s="46"/>
      <c r="M718" s="46"/>
      <c r="N718" s="46"/>
      <c r="O718" s="46"/>
      <c r="P718" s="46"/>
    </row>
    <row r="719" spans="1:16" ht="26.25">
      <c r="A719" s="25"/>
      <c r="B719" s="101"/>
      <c r="C719" s="24"/>
      <c r="D719" s="1"/>
      <c r="E719" s="1"/>
      <c r="F719" s="1"/>
      <c r="G719" s="1"/>
      <c r="H719" s="1"/>
      <c r="I719" s="1"/>
      <c r="J719" s="1"/>
      <c r="K719" s="48"/>
      <c r="L719" s="46"/>
      <c r="M719" s="46"/>
      <c r="N719" s="46"/>
      <c r="O719" s="46"/>
      <c r="P719" s="46"/>
    </row>
    <row r="720" spans="1:16" ht="26.25">
      <c r="A720" s="25"/>
      <c r="B720" s="101"/>
      <c r="C720" s="24"/>
      <c r="D720" s="1"/>
      <c r="E720" s="1"/>
      <c r="F720" s="1"/>
      <c r="G720" s="1"/>
      <c r="H720" s="1"/>
      <c r="I720" s="1"/>
      <c r="J720" s="1"/>
      <c r="K720" s="48"/>
      <c r="L720" s="46"/>
      <c r="M720" s="46"/>
      <c r="N720" s="46"/>
      <c r="O720" s="46"/>
      <c r="P720" s="46"/>
    </row>
    <row r="721" spans="1:16" ht="26.25">
      <c r="A721" s="25"/>
      <c r="B721" s="101"/>
      <c r="C721" s="24"/>
      <c r="D721" s="1"/>
      <c r="E721" s="1"/>
      <c r="F721" s="1"/>
      <c r="G721" s="1"/>
      <c r="H721" s="1"/>
      <c r="I721" s="1"/>
      <c r="J721" s="1"/>
      <c r="K721" s="48"/>
      <c r="L721" s="46"/>
      <c r="M721" s="46"/>
      <c r="N721" s="46"/>
      <c r="O721" s="46"/>
      <c r="P721" s="46"/>
    </row>
    <row r="722" spans="1:16" ht="26.25">
      <c r="A722" s="25"/>
      <c r="B722" s="101"/>
      <c r="C722" s="24"/>
      <c r="D722" s="1"/>
      <c r="E722" s="1"/>
      <c r="F722" s="1"/>
      <c r="G722" s="1"/>
      <c r="H722" s="1"/>
      <c r="I722" s="1"/>
      <c r="J722" s="1"/>
      <c r="K722" s="48"/>
      <c r="L722" s="46"/>
      <c r="M722" s="46"/>
      <c r="N722" s="46"/>
      <c r="O722" s="46"/>
      <c r="P722" s="46"/>
    </row>
    <row r="723" spans="1:16" ht="26.25">
      <c r="A723" s="25"/>
      <c r="B723" s="101"/>
      <c r="C723" s="24"/>
      <c r="D723" s="1"/>
      <c r="E723" s="1"/>
      <c r="F723" s="1"/>
      <c r="G723" s="1"/>
      <c r="H723" s="1"/>
      <c r="I723" s="1"/>
      <c r="J723" s="1"/>
      <c r="K723" s="48"/>
      <c r="L723" s="46"/>
      <c r="M723" s="46"/>
      <c r="N723" s="46"/>
      <c r="O723" s="46"/>
      <c r="P723" s="46"/>
    </row>
    <row r="724" spans="1:16" ht="26.25">
      <c r="A724" s="25"/>
      <c r="B724" s="101"/>
      <c r="C724" s="24"/>
      <c r="D724" s="1"/>
      <c r="E724" s="1"/>
      <c r="F724" s="1"/>
      <c r="G724" s="1"/>
      <c r="H724" s="1"/>
      <c r="I724" s="1"/>
      <c r="J724" s="1"/>
      <c r="K724" s="48"/>
      <c r="L724" s="46"/>
      <c r="M724" s="46"/>
      <c r="N724" s="46"/>
      <c r="O724" s="46"/>
      <c r="P724" s="46"/>
    </row>
    <row r="725" spans="1:16" ht="26.25">
      <c r="A725" s="25"/>
      <c r="B725" s="101"/>
      <c r="C725" s="24"/>
      <c r="D725" s="1"/>
      <c r="E725" s="1"/>
      <c r="F725" s="1"/>
      <c r="G725" s="1"/>
      <c r="H725" s="1"/>
      <c r="I725" s="1"/>
      <c r="J725" s="1"/>
      <c r="K725" s="48"/>
      <c r="L725" s="46"/>
      <c r="M725" s="46"/>
      <c r="N725" s="46"/>
      <c r="O725" s="46"/>
      <c r="P725" s="46"/>
    </row>
    <row r="726" spans="1:16" ht="26.25">
      <c r="A726" s="25"/>
      <c r="B726" s="101"/>
      <c r="C726" s="24"/>
      <c r="D726" s="1"/>
      <c r="E726" s="1"/>
      <c r="F726" s="1"/>
      <c r="G726" s="1"/>
      <c r="H726" s="1"/>
      <c r="I726" s="1"/>
      <c r="J726" s="1"/>
      <c r="K726" s="48"/>
      <c r="L726" s="46"/>
      <c r="M726" s="46"/>
      <c r="N726" s="46"/>
      <c r="O726" s="46"/>
      <c r="P726" s="46"/>
    </row>
    <row r="727" spans="1:16" ht="26.25">
      <c r="A727" s="25"/>
      <c r="B727" s="101"/>
      <c r="C727" s="24"/>
      <c r="D727" s="1"/>
      <c r="E727" s="1"/>
      <c r="F727" s="1"/>
      <c r="G727" s="1"/>
      <c r="H727" s="1"/>
      <c r="I727" s="1"/>
      <c r="J727" s="1"/>
      <c r="K727" s="48"/>
      <c r="L727" s="46"/>
      <c r="M727" s="46"/>
      <c r="N727" s="46"/>
      <c r="O727" s="46"/>
      <c r="P727" s="46"/>
    </row>
    <row r="728" spans="1:16" ht="26.25">
      <c r="A728" s="25"/>
      <c r="B728" s="101"/>
      <c r="C728" s="24"/>
      <c r="D728" s="1"/>
      <c r="E728" s="1"/>
      <c r="F728" s="1"/>
      <c r="G728" s="1"/>
      <c r="H728" s="1"/>
      <c r="I728" s="1"/>
      <c r="J728" s="1"/>
      <c r="K728" s="48"/>
      <c r="L728" s="46"/>
      <c r="M728" s="46"/>
      <c r="N728" s="46"/>
      <c r="O728" s="46"/>
      <c r="P728" s="46"/>
    </row>
    <row r="729" spans="1:16" ht="26.25">
      <c r="A729" s="25"/>
      <c r="B729" s="101"/>
      <c r="C729" s="24"/>
      <c r="D729" s="1"/>
      <c r="E729" s="1"/>
      <c r="F729" s="1"/>
      <c r="G729" s="1"/>
      <c r="H729" s="1"/>
      <c r="I729" s="1"/>
      <c r="J729" s="1"/>
      <c r="K729" s="48"/>
      <c r="L729" s="46"/>
      <c r="M729" s="46"/>
      <c r="N729" s="46"/>
      <c r="O729" s="46"/>
      <c r="P729" s="46"/>
    </row>
    <row r="730" spans="1:16" ht="26.25">
      <c r="A730" s="25"/>
      <c r="B730" s="101"/>
      <c r="C730" s="24"/>
      <c r="D730" s="1"/>
      <c r="E730" s="1"/>
      <c r="F730" s="1"/>
      <c r="G730" s="1"/>
      <c r="H730" s="1"/>
      <c r="I730" s="1"/>
      <c r="J730" s="1"/>
      <c r="K730" s="48"/>
      <c r="L730" s="46"/>
      <c r="M730" s="46"/>
      <c r="N730" s="46"/>
      <c r="O730" s="46"/>
      <c r="P730" s="46"/>
    </row>
    <row r="731" spans="1:16" ht="26.25">
      <c r="A731" s="25"/>
      <c r="B731" s="101"/>
      <c r="C731" s="24"/>
      <c r="D731" s="1"/>
      <c r="E731" s="1"/>
      <c r="F731" s="1"/>
      <c r="G731" s="1"/>
      <c r="H731" s="1"/>
      <c r="I731" s="1"/>
      <c r="J731" s="1"/>
      <c r="K731" s="48"/>
      <c r="L731" s="46"/>
      <c r="M731" s="46"/>
      <c r="N731" s="46"/>
      <c r="O731" s="46"/>
      <c r="P731" s="46"/>
    </row>
    <row r="732" spans="1:16" ht="26.25">
      <c r="A732" s="25"/>
      <c r="B732" s="101"/>
      <c r="C732" s="24"/>
      <c r="D732" s="1"/>
      <c r="E732" s="1"/>
      <c r="F732" s="1"/>
      <c r="G732" s="1"/>
      <c r="H732" s="1"/>
      <c r="I732" s="1"/>
      <c r="J732" s="1"/>
      <c r="K732" s="48"/>
      <c r="L732" s="46"/>
      <c r="M732" s="46"/>
      <c r="N732" s="46"/>
      <c r="O732" s="46"/>
      <c r="P732" s="46"/>
    </row>
    <row r="733" spans="1:16" ht="26.25">
      <c r="A733" s="25"/>
      <c r="B733" s="101"/>
      <c r="C733" s="24"/>
      <c r="D733" s="1"/>
      <c r="E733" s="1"/>
      <c r="F733" s="1"/>
      <c r="G733" s="1"/>
      <c r="H733" s="1"/>
      <c r="I733" s="1"/>
      <c r="J733" s="1"/>
      <c r="K733" s="48"/>
      <c r="L733" s="46"/>
      <c r="M733" s="46"/>
      <c r="N733" s="46"/>
      <c r="O733" s="46"/>
      <c r="P733" s="46"/>
    </row>
    <row r="734" spans="1:16" ht="26.25">
      <c r="A734" s="25"/>
      <c r="B734" s="101"/>
      <c r="C734" s="24"/>
      <c r="D734" s="1"/>
      <c r="E734" s="1"/>
      <c r="F734" s="1"/>
      <c r="G734" s="1"/>
      <c r="H734" s="1"/>
      <c r="I734" s="1"/>
      <c r="J734" s="1"/>
      <c r="K734" s="48"/>
      <c r="L734" s="46"/>
      <c r="M734" s="46"/>
      <c r="N734" s="46"/>
      <c r="O734" s="46"/>
      <c r="P734" s="46"/>
    </row>
    <row r="735" spans="1:16" ht="26.25">
      <c r="A735" s="25"/>
      <c r="B735" s="101"/>
      <c r="C735" s="24"/>
      <c r="D735" s="1"/>
      <c r="E735" s="1"/>
      <c r="F735" s="1"/>
      <c r="G735" s="1"/>
      <c r="H735" s="1"/>
      <c r="I735" s="1"/>
      <c r="J735" s="1"/>
      <c r="K735" s="48"/>
      <c r="L735" s="46"/>
      <c r="M735" s="46"/>
      <c r="N735" s="46"/>
      <c r="O735" s="46"/>
      <c r="P735" s="46"/>
    </row>
    <row r="736" spans="1:16" ht="26.25">
      <c r="A736" s="25"/>
      <c r="B736" s="101"/>
      <c r="C736" s="24"/>
      <c r="D736" s="1"/>
      <c r="E736" s="1"/>
      <c r="F736" s="1"/>
      <c r="G736" s="1"/>
      <c r="H736" s="1"/>
      <c r="I736" s="1"/>
      <c r="J736" s="1"/>
      <c r="K736" s="48"/>
      <c r="L736" s="46"/>
      <c r="M736" s="46"/>
      <c r="N736" s="46"/>
      <c r="O736" s="46"/>
      <c r="P736" s="46"/>
    </row>
    <row r="737" spans="1:16" ht="26.25">
      <c r="A737" s="25"/>
      <c r="B737" s="101"/>
      <c r="C737" s="24"/>
      <c r="D737" s="1"/>
      <c r="E737" s="1"/>
      <c r="F737" s="1"/>
      <c r="G737" s="1"/>
      <c r="H737" s="1"/>
      <c r="I737" s="1"/>
      <c r="J737" s="1"/>
      <c r="K737" s="48"/>
      <c r="L737" s="46"/>
      <c r="M737" s="46"/>
      <c r="N737" s="46"/>
      <c r="O737" s="46"/>
      <c r="P737" s="46"/>
    </row>
    <row r="738" spans="1:16" ht="26.25">
      <c r="A738" s="25"/>
      <c r="B738" s="101"/>
      <c r="C738" s="24"/>
      <c r="D738" s="1"/>
      <c r="E738" s="1"/>
      <c r="F738" s="1"/>
      <c r="G738" s="1"/>
      <c r="H738" s="1"/>
      <c r="I738" s="1"/>
      <c r="J738" s="1"/>
      <c r="K738" s="48"/>
      <c r="L738" s="46"/>
      <c r="M738" s="46"/>
      <c r="N738" s="46"/>
      <c r="O738" s="46"/>
      <c r="P738" s="46"/>
    </row>
    <row r="739" spans="1:16" ht="26.25">
      <c r="A739" s="25"/>
      <c r="B739" s="101"/>
      <c r="C739" s="24"/>
      <c r="D739" s="1"/>
      <c r="E739" s="1"/>
      <c r="F739" s="1"/>
      <c r="G739" s="1"/>
      <c r="H739" s="1"/>
      <c r="I739" s="1"/>
      <c r="J739" s="1"/>
      <c r="K739" s="48"/>
      <c r="L739" s="46"/>
      <c r="M739" s="46"/>
      <c r="N739" s="46"/>
      <c r="O739" s="46"/>
      <c r="P739" s="46"/>
    </row>
    <row r="740" spans="1:16" ht="26.25">
      <c r="A740" s="25"/>
      <c r="B740" s="101"/>
      <c r="C740" s="24"/>
      <c r="D740" s="1"/>
      <c r="E740" s="1"/>
      <c r="F740" s="1"/>
      <c r="G740" s="1"/>
      <c r="H740" s="1"/>
      <c r="I740" s="1"/>
      <c r="J740" s="1"/>
      <c r="K740" s="48"/>
      <c r="L740" s="46"/>
      <c r="M740" s="46"/>
      <c r="N740" s="46"/>
      <c r="O740" s="46"/>
      <c r="P740" s="46"/>
    </row>
    <row r="741" spans="1:16" ht="26.25">
      <c r="A741" s="25"/>
      <c r="B741" s="101"/>
      <c r="C741" s="24"/>
      <c r="D741" s="1"/>
      <c r="E741" s="1"/>
      <c r="F741" s="1"/>
      <c r="G741" s="1"/>
      <c r="H741" s="1"/>
      <c r="I741" s="1"/>
      <c r="J741" s="1"/>
      <c r="K741" s="48"/>
      <c r="L741" s="46"/>
      <c r="M741" s="46"/>
      <c r="N741" s="46"/>
      <c r="O741" s="46"/>
      <c r="P741" s="46"/>
    </row>
    <row r="742" spans="1:16" ht="26.25">
      <c r="A742" s="25"/>
      <c r="B742" s="101"/>
      <c r="C742" s="24"/>
      <c r="D742" s="1"/>
      <c r="E742" s="1"/>
      <c r="F742" s="1"/>
      <c r="G742" s="1"/>
      <c r="H742" s="1"/>
      <c r="I742" s="1"/>
      <c r="J742" s="1"/>
      <c r="K742" s="48"/>
      <c r="L742" s="46"/>
      <c r="M742" s="46"/>
      <c r="N742" s="46"/>
      <c r="O742" s="46"/>
      <c r="P742" s="46"/>
    </row>
    <row r="743" spans="1:16" ht="26.25">
      <c r="A743" s="25"/>
      <c r="B743" s="101"/>
      <c r="C743" s="24"/>
      <c r="D743" s="1"/>
      <c r="E743" s="1"/>
      <c r="F743" s="1"/>
      <c r="G743" s="1"/>
      <c r="H743" s="1"/>
      <c r="I743" s="1"/>
      <c r="J743" s="1"/>
      <c r="K743" s="48"/>
      <c r="L743" s="46"/>
      <c r="M743" s="46"/>
      <c r="N743" s="46"/>
      <c r="O743" s="46"/>
      <c r="P743" s="46"/>
    </row>
    <row r="744" spans="1:16" ht="26.25">
      <c r="A744" s="25"/>
      <c r="B744" s="101"/>
      <c r="C744" s="24"/>
      <c r="D744" s="1"/>
      <c r="E744" s="1"/>
      <c r="F744" s="1"/>
      <c r="G744" s="1"/>
      <c r="H744" s="1"/>
      <c r="I744" s="1"/>
      <c r="J744" s="1"/>
      <c r="K744" s="48"/>
      <c r="L744" s="46"/>
      <c r="M744" s="46"/>
      <c r="N744" s="46"/>
      <c r="O744" s="46"/>
      <c r="P744" s="46"/>
    </row>
    <row r="745" spans="1:16" ht="26.25">
      <c r="A745" s="25"/>
      <c r="B745" s="101"/>
      <c r="C745" s="24"/>
      <c r="D745" s="1"/>
      <c r="E745" s="1"/>
      <c r="F745" s="1"/>
      <c r="G745" s="1"/>
      <c r="H745" s="1"/>
      <c r="I745" s="1"/>
      <c r="J745" s="1"/>
      <c r="K745" s="48"/>
      <c r="L745" s="46"/>
      <c r="M745" s="46"/>
      <c r="N745" s="46"/>
      <c r="O745" s="46"/>
      <c r="P745" s="46"/>
    </row>
    <row r="746" spans="1:16" ht="26.25">
      <c r="A746" s="25"/>
      <c r="B746" s="101"/>
      <c r="C746" s="24"/>
      <c r="D746" s="1"/>
      <c r="E746" s="1"/>
      <c r="F746" s="1"/>
      <c r="G746" s="1"/>
      <c r="H746" s="1"/>
      <c r="I746" s="1"/>
      <c r="J746" s="1"/>
      <c r="K746" s="48"/>
      <c r="L746" s="46"/>
      <c r="M746" s="46"/>
      <c r="N746" s="46"/>
      <c r="O746" s="46"/>
      <c r="P746" s="46"/>
    </row>
    <row r="747" spans="1:16" ht="26.25">
      <c r="A747" s="25"/>
      <c r="B747" s="101"/>
      <c r="C747" s="24"/>
      <c r="D747" s="1"/>
      <c r="E747" s="1"/>
      <c r="F747" s="1"/>
      <c r="G747" s="1"/>
      <c r="H747" s="1"/>
      <c r="I747" s="1"/>
      <c r="J747" s="1"/>
      <c r="K747" s="48"/>
      <c r="L747" s="46"/>
      <c r="M747" s="46"/>
      <c r="N747" s="46"/>
      <c r="O747" s="46"/>
      <c r="P747" s="46"/>
    </row>
    <row r="748" spans="1:16" ht="26.25">
      <c r="A748" s="25"/>
      <c r="B748" s="101"/>
      <c r="C748" s="24"/>
      <c r="D748" s="1"/>
      <c r="E748" s="1"/>
      <c r="F748" s="1"/>
      <c r="G748" s="1"/>
      <c r="H748" s="1"/>
      <c r="I748" s="1"/>
      <c r="J748" s="1"/>
      <c r="K748" s="48"/>
      <c r="L748" s="46"/>
      <c r="M748" s="46"/>
      <c r="N748" s="46"/>
      <c r="O748" s="46"/>
      <c r="P748" s="46"/>
    </row>
    <row r="749" spans="1:16" ht="26.25">
      <c r="A749" s="25"/>
      <c r="B749" s="101"/>
      <c r="C749" s="24"/>
      <c r="D749" s="1"/>
      <c r="E749" s="1"/>
      <c r="F749" s="1"/>
      <c r="G749" s="1"/>
      <c r="H749" s="1"/>
      <c r="I749" s="1"/>
      <c r="J749" s="1"/>
      <c r="K749" s="48"/>
      <c r="L749" s="46"/>
      <c r="M749" s="46"/>
      <c r="N749" s="46"/>
      <c r="O749" s="46"/>
      <c r="P749" s="46"/>
    </row>
    <row r="750" spans="1:16" ht="26.25">
      <c r="A750" s="25"/>
      <c r="B750" s="101"/>
      <c r="C750" s="24"/>
      <c r="D750" s="1"/>
      <c r="E750" s="1"/>
      <c r="F750" s="1"/>
      <c r="G750" s="1"/>
      <c r="H750" s="1"/>
      <c r="I750" s="1"/>
      <c r="J750" s="1"/>
      <c r="K750" s="48"/>
      <c r="L750" s="46"/>
      <c r="M750" s="46"/>
      <c r="N750" s="46"/>
      <c r="O750" s="46"/>
      <c r="P750" s="46"/>
    </row>
    <row r="751" spans="1:16" ht="26.25">
      <c r="A751" s="25"/>
      <c r="B751" s="101"/>
      <c r="C751" s="24"/>
      <c r="D751" s="1"/>
      <c r="E751" s="1"/>
      <c r="F751" s="1"/>
      <c r="G751" s="1"/>
      <c r="H751" s="1"/>
      <c r="I751" s="1"/>
      <c r="J751" s="1"/>
      <c r="K751" s="48"/>
      <c r="L751" s="46"/>
      <c r="M751" s="46"/>
      <c r="N751" s="46"/>
      <c r="O751" s="46"/>
      <c r="P751" s="46"/>
    </row>
    <row r="752" spans="1:16" ht="26.25">
      <c r="A752" s="25"/>
      <c r="B752" s="101"/>
      <c r="C752" s="24"/>
      <c r="D752" s="1"/>
      <c r="E752" s="1"/>
      <c r="F752" s="1"/>
      <c r="G752" s="1"/>
      <c r="H752" s="1"/>
      <c r="I752" s="1"/>
      <c r="J752" s="1"/>
      <c r="K752" s="48"/>
      <c r="L752" s="46"/>
      <c r="M752" s="46"/>
      <c r="N752" s="46"/>
      <c r="O752" s="46"/>
      <c r="P752" s="46"/>
    </row>
    <row r="753" spans="1:16" ht="26.25">
      <c r="A753" s="25"/>
      <c r="B753" s="101"/>
      <c r="C753" s="24"/>
      <c r="D753" s="1"/>
      <c r="E753" s="1"/>
      <c r="F753" s="1"/>
      <c r="G753" s="1"/>
      <c r="H753" s="1"/>
      <c r="I753" s="1"/>
      <c r="J753" s="1"/>
      <c r="K753" s="48"/>
      <c r="L753" s="46"/>
      <c r="M753" s="46"/>
      <c r="N753" s="46"/>
      <c r="O753" s="46"/>
      <c r="P753" s="46"/>
    </row>
    <row r="754" spans="1:16" ht="26.25">
      <c r="A754" s="25"/>
      <c r="B754" s="101"/>
      <c r="C754" s="24"/>
      <c r="D754" s="1"/>
      <c r="E754" s="1"/>
      <c r="F754" s="1"/>
      <c r="G754" s="1"/>
      <c r="H754" s="1"/>
      <c r="I754" s="1"/>
      <c r="J754" s="1"/>
      <c r="K754" s="48"/>
      <c r="L754" s="46"/>
      <c r="M754" s="46"/>
      <c r="N754" s="46"/>
      <c r="O754" s="46"/>
      <c r="P754" s="46"/>
    </row>
    <row r="755" spans="1:16" ht="26.25">
      <c r="A755" s="25"/>
      <c r="B755" s="101"/>
      <c r="C755" s="24"/>
      <c r="D755" s="1"/>
      <c r="E755" s="1"/>
      <c r="F755" s="1"/>
      <c r="G755" s="1"/>
      <c r="H755" s="1"/>
      <c r="I755" s="1"/>
      <c r="J755" s="1"/>
      <c r="K755" s="48"/>
      <c r="L755" s="46"/>
      <c r="M755" s="46"/>
      <c r="N755" s="46"/>
      <c r="O755" s="46"/>
      <c r="P755" s="46"/>
    </row>
    <row r="756" spans="1:16" ht="26.25">
      <c r="A756" s="25"/>
      <c r="B756" s="101"/>
      <c r="C756" s="24"/>
      <c r="D756" s="1"/>
      <c r="E756" s="1"/>
      <c r="F756" s="1"/>
      <c r="G756" s="1"/>
      <c r="H756" s="1"/>
      <c r="I756" s="1"/>
      <c r="J756" s="1"/>
      <c r="K756" s="48"/>
      <c r="L756" s="46"/>
      <c r="M756" s="46"/>
      <c r="N756" s="46"/>
      <c r="O756" s="46"/>
      <c r="P756" s="46"/>
    </row>
    <row r="757" spans="1:16" ht="26.25">
      <c r="A757" s="25"/>
      <c r="B757" s="101"/>
      <c r="C757" s="24"/>
      <c r="D757" s="1"/>
      <c r="E757" s="1"/>
      <c r="F757" s="1"/>
      <c r="G757" s="1"/>
      <c r="H757" s="1"/>
      <c r="I757" s="1"/>
      <c r="J757" s="1"/>
      <c r="K757" s="48"/>
      <c r="L757" s="46"/>
      <c r="M757" s="46"/>
      <c r="N757" s="46"/>
      <c r="O757" s="46"/>
      <c r="P757" s="46"/>
    </row>
    <row r="758" spans="1:16" ht="26.25">
      <c r="A758" s="25"/>
      <c r="B758" s="101"/>
      <c r="C758" s="24"/>
      <c r="D758" s="1"/>
      <c r="E758" s="1"/>
      <c r="F758" s="1"/>
      <c r="G758" s="1"/>
      <c r="H758" s="1"/>
      <c r="I758" s="1"/>
      <c r="J758" s="1"/>
      <c r="K758" s="48"/>
      <c r="L758" s="46"/>
      <c r="M758" s="46"/>
      <c r="N758" s="46"/>
      <c r="O758" s="46"/>
      <c r="P758" s="46"/>
    </row>
    <row r="759" spans="1:16" ht="26.25">
      <c r="A759" s="25"/>
      <c r="B759" s="101"/>
      <c r="C759" s="24"/>
      <c r="D759" s="1"/>
      <c r="E759" s="1"/>
      <c r="F759" s="1"/>
      <c r="G759" s="1"/>
      <c r="H759" s="1"/>
      <c r="I759" s="1"/>
      <c r="J759" s="1"/>
      <c r="K759" s="48"/>
      <c r="L759" s="46"/>
      <c r="M759" s="46"/>
      <c r="N759" s="46"/>
      <c r="O759" s="46"/>
      <c r="P759" s="46"/>
    </row>
    <row r="760" spans="1:16" ht="26.25">
      <c r="A760" s="25"/>
      <c r="B760" s="101"/>
      <c r="C760" s="24"/>
      <c r="D760" s="1"/>
      <c r="E760" s="1"/>
      <c r="F760" s="1"/>
      <c r="G760" s="1"/>
      <c r="H760" s="1"/>
      <c r="I760" s="1"/>
      <c r="J760" s="1"/>
      <c r="K760" s="48"/>
      <c r="L760" s="46"/>
      <c r="M760" s="46"/>
      <c r="N760" s="46"/>
      <c r="O760" s="46"/>
      <c r="P760" s="46"/>
    </row>
    <row r="761" spans="1:16" ht="26.25">
      <c r="A761" s="25"/>
      <c r="B761" s="101"/>
      <c r="C761" s="24"/>
      <c r="D761" s="1"/>
      <c r="E761" s="1"/>
      <c r="F761" s="1"/>
      <c r="G761" s="1"/>
      <c r="H761" s="1"/>
      <c r="I761" s="1"/>
      <c r="J761" s="1"/>
      <c r="K761" s="48"/>
      <c r="L761" s="46"/>
      <c r="M761" s="46"/>
      <c r="N761" s="46"/>
      <c r="O761" s="46"/>
      <c r="P761" s="46"/>
    </row>
    <row r="762" spans="1:16" ht="26.25">
      <c r="A762" s="25"/>
      <c r="B762" s="101"/>
      <c r="C762" s="24"/>
      <c r="D762" s="1"/>
      <c r="E762" s="1"/>
      <c r="F762" s="1"/>
      <c r="G762" s="1"/>
      <c r="H762" s="1"/>
      <c r="I762" s="1"/>
      <c r="J762" s="1"/>
      <c r="K762" s="48"/>
      <c r="L762" s="46"/>
      <c r="M762" s="46"/>
      <c r="N762" s="46"/>
      <c r="O762" s="46"/>
      <c r="P762" s="46"/>
    </row>
    <row r="763" spans="1:16" ht="26.25">
      <c r="A763" s="25"/>
      <c r="B763" s="101"/>
      <c r="C763" s="24"/>
      <c r="D763" s="1"/>
      <c r="E763" s="1"/>
      <c r="F763" s="1"/>
      <c r="G763" s="1"/>
      <c r="H763" s="1"/>
      <c r="I763" s="1"/>
      <c r="J763" s="1"/>
      <c r="K763" s="48"/>
      <c r="L763" s="46"/>
      <c r="M763" s="46"/>
      <c r="N763" s="46"/>
      <c r="O763" s="46"/>
      <c r="P763" s="46"/>
    </row>
    <row r="764" spans="1:16" ht="26.25">
      <c r="A764" s="25"/>
      <c r="B764" s="101"/>
      <c r="C764" s="24"/>
      <c r="D764" s="1"/>
      <c r="E764" s="1"/>
      <c r="F764" s="1"/>
      <c r="G764" s="1"/>
      <c r="H764" s="1"/>
      <c r="I764" s="1"/>
      <c r="J764" s="1"/>
      <c r="K764" s="48"/>
      <c r="L764" s="46"/>
      <c r="M764" s="46"/>
      <c r="N764" s="46"/>
      <c r="O764" s="46"/>
      <c r="P764" s="46"/>
    </row>
    <row r="765" spans="1:16" ht="26.25">
      <c r="A765" s="25"/>
      <c r="B765" s="101"/>
      <c r="C765" s="24"/>
      <c r="D765" s="1"/>
      <c r="E765" s="1"/>
      <c r="F765" s="1"/>
      <c r="G765" s="1"/>
      <c r="H765" s="1"/>
      <c r="I765" s="1"/>
      <c r="J765" s="1"/>
      <c r="K765" s="48"/>
      <c r="L765" s="46"/>
      <c r="M765" s="46"/>
      <c r="N765" s="46"/>
      <c r="O765" s="46"/>
      <c r="P765" s="46"/>
    </row>
    <row r="766" spans="1:16" ht="26.25">
      <c r="A766" s="25"/>
      <c r="B766" s="101"/>
      <c r="C766" s="24"/>
      <c r="D766" s="1"/>
      <c r="E766" s="1"/>
      <c r="F766" s="1"/>
      <c r="G766" s="1"/>
      <c r="H766" s="1"/>
      <c r="I766" s="1"/>
      <c r="J766" s="1"/>
      <c r="K766" s="48"/>
      <c r="L766" s="46"/>
      <c r="M766" s="46"/>
      <c r="N766" s="46"/>
      <c r="O766" s="46"/>
      <c r="P766" s="46"/>
    </row>
    <row r="767" spans="1:16" ht="26.25">
      <c r="A767" s="25"/>
      <c r="B767" s="101"/>
      <c r="C767" s="24"/>
      <c r="D767" s="1"/>
      <c r="E767" s="1"/>
      <c r="F767" s="1"/>
      <c r="G767" s="1"/>
      <c r="H767" s="1"/>
      <c r="I767" s="1"/>
      <c r="J767" s="1"/>
      <c r="K767" s="48"/>
      <c r="L767" s="46"/>
      <c r="M767" s="46"/>
      <c r="N767" s="46"/>
      <c r="O767" s="46"/>
      <c r="P767" s="46"/>
    </row>
    <row r="768" spans="1:16" ht="26.25">
      <c r="A768" s="25"/>
      <c r="B768" s="101"/>
      <c r="C768" s="24"/>
      <c r="D768" s="1"/>
      <c r="E768" s="1"/>
      <c r="F768" s="1"/>
      <c r="G768" s="1"/>
      <c r="H768" s="1"/>
      <c r="I768" s="1"/>
      <c r="J768" s="1"/>
      <c r="K768" s="48"/>
      <c r="L768" s="46"/>
      <c r="M768" s="46"/>
      <c r="N768" s="46"/>
      <c r="O768" s="46"/>
      <c r="P768" s="46"/>
    </row>
    <row r="769" spans="1:16" ht="26.25">
      <c r="A769" s="25"/>
      <c r="B769" s="101"/>
      <c r="C769" s="24"/>
      <c r="D769" s="1"/>
      <c r="E769" s="1"/>
      <c r="F769" s="1"/>
      <c r="G769" s="1"/>
      <c r="H769" s="1"/>
      <c r="I769" s="1"/>
      <c r="J769" s="1"/>
      <c r="K769" s="48"/>
      <c r="L769" s="46"/>
      <c r="M769" s="46"/>
      <c r="N769" s="46"/>
      <c r="O769" s="46"/>
      <c r="P769" s="46"/>
    </row>
    <row r="770" spans="1:16" ht="26.25">
      <c r="A770" s="25"/>
      <c r="B770" s="101"/>
      <c r="C770" s="24"/>
      <c r="D770" s="1"/>
      <c r="E770" s="1"/>
      <c r="F770" s="1"/>
      <c r="G770" s="1"/>
      <c r="H770" s="1"/>
      <c r="I770" s="1"/>
      <c r="J770" s="1"/>
      <c r="K770" s="48"/>
      <c r="L770" s="46"/>
      <c r="M770" s="46"/>
      <c r="N770" s="46"/>
      <c r="O770" s="46"/>
      <c r="P770" s="46"/>
    </row>
    <row r="771" spans="1:16" ht="26.25">
      <c r="A771" s="25"/>
      <c r="B771" s="101"/>
      <c r="C771" s="24"/>
      <c r="D771" s="1"/>
      <c r="E771" s="1"/>
      <c r="F771" s="1"/>
      <c r="G771" s="1"/>
      <c r="H771" s="1"/>
      <c r="I771" s="1"/>
      <c r="J771" s="1"/>
      <c r="K771" s="48"/>
      <c r="L771" s="46"/>
      <c r="M771" s="46"/>
      <c r="N771" s="46"/>
      <c r="O771" s="46"/>
      <c r="P771" s="46"/>
    </row>
    <row r="772" spans="1:16" ht="26.25">
      <c r="A772" s="25"/>
      <c r="B772" s="101"/>
      <c r="C772" s="24"/>
      <c r="D772" s="1"/>
      <c r="E772" s="1"/>
      <c r="F772" s="1"/>
      <c r="G772" s="1"/>
      <c r="H772" s="1"/>
      <c r="I772" s="1"/>
      <c r="J772" s="1"/>
      <c r="K772" s="48"/>
      <c r="L772" s="46"/>
      <c r="M772" s="46"/>
      <c r="N772" s="46"/>
      <c r="O772" s="46"/>
      <c r="P772" s="46"/>
    </row>
    <row r="773" spans="1:16" ht="26.25">
      <c r="A773" s="25"/>
      <c r="B773" s="101"/>
      <c r="C773" s="24"/>
      <c r="D773" s="1"/>
      <c r="E773" s="1"/>
      <c r="F773" s="1"/>
      <c r="G773" s="1"/>
      <c r="H773" s="1"/>
      <c r="I773" s="1"/>
      <c r="J773" s="1"/>
      <c r="K773" s="48"/>
      <c r="L773" s="46"/>
      <c r="M773" s="46"/>
      <c r="N773" s="46"/>
      <c r="O773" s="46"/>
      <c r="P773" s="46"/>
    </row>
    <row r="774" spans="1:16" ht="26.25">
      <c r="A774" s="25"/>
      <c r="B774" s="101"/>
      <c r="C774" s="24"/>
      <c r="D774" s="1"/>
      <c r="E774" s="1"/>
      <c r="F774" s="1"/>
      <c r="G774" s="1"/>
      <c r="H774" s="1"/>
      <c r="I774" s="1"/>
      <c r="J774" s="1"/>
      <c r="K774" s="48"/>
      <c r="L774" s="46"/>
      <c r="M774" s="46"/>
      <c r="N774" s="46"/>
      <c r="O774" s="46"/>
      <c r="P774" s="46"/>
    </row>
    <row r="775" spans="1:16" ht="26.25">
      <c r="A775" s="25"/>
      <c r="B775" s="101"/>
      <c r="C775" s="24"/>
      <c r="D775" s="1"/>
      <c r="E775" s="1"/>
      <c r="F775" s="1"/>
      <c r="G775" s="1"/>
      <c r="H775" s="1"/>
      <c r="I775" s="1"/>
      <c r="J775" s="1"/>
      <c r="K775" s="48"/>
      <c r="L775" s="46"/>
      <c r="M775" s="46"/>
      <c r="N775" s="46"/>
      <c r="O775" s="46"/>
      <c r="P775" s="46"/>
    </row>
    <row r="776" spans="1:16" ht="26.25">
      <c r="A776" s="25"/>
      <c r="B776" s="101"/>
      <c r="C776" s="24"/>
      <c r="D776" s="1"/>
      <c r="E776" s="1"/>
      <c r="F776" s="1"/>
      <c r="G776" s="1"/>
      <c r="H776" s="1"/>
      <c r="I776" s="1"/>
      <c r="J776" s="1"/>
      <c r="K776" s="48"/>
      <c r="L776" s="46"/>
      <c r="M776" s="46"/>
      <c r="N776" s="46"/>
      <c r="O776" s="46"/>
      <c r="P776" s="46"/>
    </row>
    <row r="777" spans="1:16" ht="26.25">
      <c r="A777" s="25"/>
      <c r="B777" s="101"/>
      <c r="C777" s="24"/>
      <c r="D777" s="1"/>
      <c r="E777" s="1"/>
      <c r="F777" s="1"/>
      <c r="G777" s="1"/>
      <c r="H777" s="1"/>
      <c r="I777" s="1"/>
      <c r="J777" s="1"/>
      <c r="K777" s="48"/>
      <c r="L777" s="46"/>
      <c r="M777" s="46"/>
      <c r="N777" s="46"/>
      <c r="O777" s="46"/>
      <c r="P777" s="46"/>
    </row>
    <row r="778" spans="1:16" ht="26.25">
      <c r="A778" s="25"/>
      <c r="B778" s="101"/>
      <c r="C778" s="24"/>
      <c r="D778" s="1"/>
      <c r="E778" s="1"/>
      <c r="F778" s="1"/>
      <c r="G778" s="1"/>
      <c r="H778" s="1"/>
      <c r="I778" s="1"/>
      <c r="J778" s="1"/>
      <c r="K778" s="48"/>
      <c r="L778" s="46"/>
      <c r="M778" s="46"/>
      <c r="N778" s="46"/>
      <c r="O778" s="46"/>
      <c r="P778" s="46"/>
    </row>
    <row r="779" spans="1:16" ht="26.25">
      <c r="A779" s="25"/>
      <c r="B779" s="101"/>
      <c r="C779" s="24"/>
      <c r="D779" s="1"/>
      <c r="E779" s="1"/>
      <c r="F779" s="1"/>
      <c r="G779" s="1"/>
      <c r="H779" s="1"/>
      <c r="I779" s="1"/>
      <c r="J779" s="1"/>
      <c r="K779" s="48"/>
      <c r="L779" s="46"/>
      <c r="M779" s="46"/>
      <c r="N779" s="46"/>
      <c r="O779" s="46"/>
      <c r="P779" s="46"/>
    </row>
    <row r="780" spans="1:16" ht="26.25">
      <c r="A780" s="25"/>
      <c r="B780" s="101"/>
      <c r="C780" s="24"/>
      <c r="D780" s="1"/>
      <c r="E780" s="1"/>
      <c r="F780" s="1"/>
      <c r="G780" s="1"/>
      <c r="H780" s="1"/>
      <c r="I780" s="1"/>
      <c r="J780" s="1"/>
      <c r="K780" s="48"/>
      <c r="L780" s="46"/>
      <c r="M780" s="46"/>
      <c r="N780" s="46"/>
      <c r="O780" s="46"/>
      <c r="P780" s="46"/>
    </row>
    <row r="781" spans="1:16" ht="26.25">
      <c r="A781" s="25"/>
      <c r="B781" s="101"/>
      <c r="C781" s="24"/>
      <c r="D781" s="1"/>
      <c r="E781" s="1"/>
      <c r="F781" s="1"/>
      <c r="G781" s="1"/>
      <c r="H781" s="1"/>
      <c r="I781" s="1"/>
      <c r="J781" s="1"/>
      <c r="K781" s="48"/>
      <c r="L781" s="46"/>
      <c r="M781" s="46"/>
      <c r="N781" s="46"/>
      <c r="O781" s="46"/>
      <c r="P781" s="46"/>
    </row>
    <row r="782" spans="1:16" ht="26.25">
      <c r="A782" s="25"/>
      <c r="B782" s="101"/>
      <c r="C782" s="24"/>
      <c r="D782" s="1"/>
      <c r="E782" s="1"/>
      <c r="F782" s="1"/>
      <c r="G782" s="1"/>
      <c r="H782" s="1"/>
      <c r="I782" s="1"/>
      <c r="J782" s="1"/>
      <c r="K782" s="48"/>
      <c r="L782" s="46"/>
      <c r="M782" s="46"/>
      <c r="N782" s="46"/>
      <c r="O782" s="46"/>
      <c r="P782" s="46"/>
    </row>
    <row r="783" spans="1:16" ht="26.25">
      <c r="A783" s="25"/>
      <c r="B783" s="101"/>
      <c r="C783" s="24"/>
      <c r="D783" s="1"/>
      <c r="E783" s="1"/>
      <c r="F783" s="1"/>
      <c r="G783" s="1"/>
      <c r="H783" s="1"/>
      <c r="I783" s="1"/>
      <c r="J783" s="1"/>
      <c r="K783" s="48"/>
      <c r="L783" s="46"/>
      <c r="M783" s="46"/>
      <c r="N783" s="46"/>
      <c r="O783" s="46"/>
      <c r="P783" s="46"/>
    </row>
    <row r="784" spans="1:16" ht="26.25">
      <c r="A784" s="25"/>
      <c r="B784" s="101"/>
      <c r="C784" s="24"/>
      <c r="D784" s="1"/>
      <c r="E784" s="1"/>
      <c r="F784" s="1"/>
      <c r="G784" s="1"/>
      <c r="H784" s="1"/>
      <c r="I784" s="1"/>
      <c r="J784" s="1"/>
      <c r="K784" s="48"/>
      <c r="L784" s="46"/>
      <c r="M784" s="46"/>
      <c r="N784" s="46"/>
      <c r="O784" s="46"/>
      <c r="P784" s="46"/>
    </row>
    <row r="785" spans="1:16" ht="26.25">
      <c r="A785" s="25"/>
      <c r="B785" s="101"/>
      <c r="C785" s="24"/>
      <c r="D785" s="1"/>
      <c r="E785" s="1"/>
      <c r="F785" s="1"/>
      <c r="G785" s="1"/>
      <c r="H785" s="1"/>
      <c r="I785" s="1"/>
      <c r="J785" s="1"/>
      <c r="K785" s="48"/>
      <c r="L785" s="46"/>
      <c r="M785" s="46"/>
      <c r="N785" s="46"/>
      <c r="O785" s="46"/>
      <c r="P785" s="46"/>
    </row>
    <row r="786" spans="1:16" ht="26.25">
      <c r="A786" s="25"/>
      <c r="B786" s="101"/>
      <c r="C786" s="24"/>
      <c r="D786" s="1"/>
      <c r="E786" s="1"/>
      <c r="F786" s="1"/>
      <c r="G786" s="1"/>
      <c r="H786" s="1"/>
      <c r="I786" s="1"/>
      <c r="J786" s="1"/>
      <c r="K786" s="48"/>
      <c r="L786" s="46"/>
      <c r="M786" s="46"/>
      <c r="N786" s="46"/>
      <c r="O786" s="46"/>
      <c r="P786" s="46"/>
    </row>
    <row r="787" spans="1:16" ht="26.25">
      <c r="A787" s="25"/>
      <c r="B787" s="101"/>
      <c r="C787" s="24"/>
      <c r="D787" s="1"/>
      <c r="E787" s="1"/>
      <c r="F787" s="1"/>
      <c r="G787" s="1"/>
      <c r="H787" s="1"/>
      <c r="I787" s="1"/>
      <c r="J787" s="1"/>
      <c r="K787" s="48"/>
      <c r="L787" s="46"/>
      <c r="M787" s="46"/>
      <c r="N787" s="46"/>
      <c r="O787" s="46"/>
      <c r="P787" s="46"/>
    </row>
    <row r="788" spans="1:16" ht="26.25">
      <c r="A788" s="25"/>
      <c r="B788" s="101"/>
      <c r="C788" s="24"/>
      <c r="D788" s="1"/>
      <c r="E788" s="1"/>
      <c r="F788" s="1"/>
      <c r="G788" s="1"/>
      <c r="H788" s="1"/>
      <c r="I788" s="1"/>
      <c r="J788" s="1"/>
      <c r="K788" s="48"/>
      <c r="L788" s="46"/>
      <c r="M788" s="46"/>
      <c r="N788" s="46"/>
      <c r="O788" s="46"/>
      <c r="P788" s="46"/>
    </row>
    <row r="789" spans="1:16" ht="26.25">
      <c r="A789" s="25"/>
      <c r="B789" s="101"/>
      <c r="C789" s="24"/>
      <c r="D789" s="1"/>
      <c r="E789" s="1"/>
      <c r="F789" s="1"/>
      <c r="G789" s="1"/>
      <c r="H789" s="1"/>
      <c r="I789" s="1"/>
      <c r="J789" s="1"/>
      <c r="K789" s="48"/>
      <c r="L789" s="46"/>
      <c r="M789" s="46"/>
      <c r="N789" s="46"/>
      <c r="O789" s="46"/>
      <c r="P789" s="46"/>
    </row>
    <row r="790" spans="1:16" ht="26.25">
      <c r="A790" s="25"/>
      <c r="B790" s="101"/>
      <c r="C790" s="24"/>
      <c r="D790" s="1"/>
      <c r="E790" s="1"/>
      <c r="F790" s="1"/>
      <c r="G790" s="1"/>
      <c r="H790" s="1"/>
      <c r="I790" s="1"/>
      <c r="J790" s="1"/>
      <c r="K790" s="48"/>
      <c r="L790" s="46"/>
      <c r="M790" s="46"/>
      <c r="N790" s="46"/>
      <c r="O790" s="46"/>
      <c r="P790" s="46"/>
    </row>
    <row r="791" spans="1:16" ht="26.25">
      <c r="A791" s="25"/>
      <c r="B791" s="101"/>
      <c r="C791" s="24"/>
      <c r="D791" s="1"/>
      <c r="E791" s="1"/>
      <c r="F791" s="1"/>
      <c r="G791" s="1"/>
      <c r="H791" s="1"/>
      <c r="I791" s="1"/>
      <c r="J791" s="1"/>
      <c r="K791" s="48"/>
      <c r="L791" s="46"/>
      <c r="M791" s="46"/>
      <c r="N791" s="46"/>
      <c r="O791" s="46"/>
      <c r="P791" s="46"/>
    </row>
    <row r="792" spans="1:16" ht="26.25">
      <c r="A792" s="25"/>
      <c r="B792" s="101"/>
      <c r="C792" s="24"/>
      <c r="D792" s="1"/>
      <c r="E792" s="1"/>
      <c r="F792" s="1"/>
      <c r="G792" s="1"/>
      <c r="H792" s="1"/>
      <c r="I792" s="1"/>
      <c r="J792" s="1"/>
      <c r="K792" s="48"/>
      <c r="L792" s="46"/>
      <c r="M792" s="46"/>
      <c r="N792" s="46"/>
      <c r="O792" s="46"/>
      <c r="P792" s="46"/>
    </row>
    <row r="793" spans="1:16" ht="26.25">
      <c r="A793" s="25"/>
      <c r="B793" s="101"/>
      <c r="C793" s="24"/>
      <c r="D793" s="1"/>
      <c r="E793" s="1"/>
      <c r="F793" s="1"/>
      <c r="G793" s="1"/>
      <c r="H793" s="1"/>
      <c r="I793" s="1"/>
      <c r="J793" s="1"/>
      <c r="K793" s="48"/>
      <c r="L793" s="46"/>
      <c r="M793" s="46"/>
      <c r="N793" s="46"/>
      <c r="O793" s="46"/>
      <c r="P793" s="46"/>
    </row>
    <row r="794" spans="1:16" ht="26.25">
      <c r="A794" s="25"/>
      <c r="B794" s="101"/>
      <c r="C794" s="24"/>
      <c r="D794" s="1"/>
      <c r="E794" s="1"/>
      <c r="F794" s="1"/>
      <c r="G794" s="1"/>
      <c r="H794" s="1"/>
      <c r="I794" s="1"/>
      <c r="J794" s="1"/>
      <c r="K794" s="48"/>
      <c r="L794" s="46"/>
      <c r="M794" s="46"/>
      <c r="N794" s="46"/>
      <c r="O794" s="46"/>
      <c r="P794" s="46"/>
    </row>
    <row r="795" spans="1:16" ht="26.25">
      <c r="A795" s="25"/>
      <c r="B795" s="101"/>
      <c r="C795" s="24"/>
      <c r="D795" s="1"/>
      <c r="E795" s="1"/>
      <c r="F795" s="1"/>
      <c r="G795" s="1"/>
      <c r="H795" s="1"/>
      <c r="I795" s="1"/>
      <c r="J795" s="1"/>
      <c r="K795" s="48"/>
      <c r="L795" s="46"/>
      <c r="M795" s="46"/>
      <c r="N795" s="46"/>
      <c r="O795" s="46"/>
      <c r="P795" s="46"/>
    </row>
    <row r="796" spans="1:16" ht="26.25">
      <c r="A796" s="25"/>
      <c r="B796" s="101"/>
      <c r="C796" s="24"/>
      <c r="D796" s="1"/>
      <c r="E796" s="1"/>
      <c r="F796" s="1"/>
      <c r="G796" s="1"/>
      <c r="H796" s="1"/>
      <c r="I796" s="1"/>
      <c r="J796" s="1"/>
      <c r="K796" s="48"/>
      <c r="L796" s="46"/>
      <c r="M796" s="46"/>
      <c r="N796" s="46"/>
      <c r="O796" s="46"/>
      <c r="P796" s="46"/>
    </row>
    <row r="797" spans="1:16" ht="26.25">
      <c r="A797" s="25"/>
      <c r="B797" s="101"/>
      <c r="C797" s="24"/>
      <c r="D797" s="1"/>
      <c r="E797" s="1"/>
      <c r="F797" s="1"/>
      <c r="G797" s="1"/>
      <c r="H797" s="1"/>
      <c r="I797" s="1"/>
      <c r="J797" s="1"/>
      <c r="K797" s="48"/>
      <c r="L797" s="46"/>
      <c r="M797" s="46"/>
      <c r="N797" s="46"/>
      <c r="O797" s="46"/>
      <c r="P797" s="46"/>
    </row>
    <row r="798" spans="1:16" ht="26.25">
      <c r="A798" s="25"/>
      <c r="B798" s="101"/>
      <c r="C798" s="24"/>
      <c r="D798" s="1"/>
      <c r="E798" s="1"/>
      <c r="F798" s="1"/>
      <c r="G798" s="1"/>
      <c r="H798" s="1"/>
      <c r="I798" s="1"/>
      <c r="J798" s="1"/>
      <c r="K798" s="48"/>
      <c r="L798" s="46"/>
      <c r="M798" s="46"/>
      <c r="N798" s="46"/>
      <c r="O798" s="46"/>
      <c r="P798" s="46"/>
    </row>
    <row r="799" spans="1:16" ht="26.25">
      <c r="A799" s="25"/>
      <c r="B799" s="101"/>
      <c r="C799" s="24"/>
      <c r="D799" s="1"/>
      <c r="E799" s="1"/>
      <c r="F799" s="1"/>
      <c r="G799" s="1"/>
      <c r="H799" s="1"/>
      <c r="I799" s="1"/>
      <c r="J799" s="1"/>
      <c r="K799" s="48"/>
      <c r="L799" s="46"/>
      <c r="M799" s="46"/>
      <c r="N799" s="46"/>
      <c r="O799" s="46"/>
      <c r="P799" s="46"/>
    </row>
    <row r="800" spans="1:16" ht="26.25">
      <c r="A800" s="25"/>
      <c r="B800" s="101"/>
      <c r="C800" s="24"/>
      <c r="D800" s="1"/>
      <c r="E800" s="1"/>
      <c r="F800" s="1"/>
      <c r="G800" s="1"/>
      <c r="H800" s="1"/>
      <c r="I800" s="1"/>
      <c r="J800" s="1"/>
      <c r="K800" s="48"/>
      <c r="L800" s="46"/>
      <c r="M800" s="46"/>
      <c r="N800" s="46"/>
      <c r="O800" s="46"/>
      <c r="P800" s="46"/>
    </row>
    <row r="801" spans="1:16" ht="26.25">
      <c r="A801" s="25"/>
      <c r="B801" s="101"/>
      <c r="C801" s="24"/>
      <c r="D801" s="1"/>
      <c r="E801" s="1"/>
      <c r="F801" s="1"/>
      <c r="G801" s="1"/>
      <c r="H801" s="1"/>
      <c r="I801" s="1"/>
      <c r="J801" s="1"/>
      <c r="K801" s="48"/>
      <c r="L801" s="46"/>
      <c r="M801" s="46"/>
      <c r="N801" s="46"/>
      <c r="O801" s="46"/>
      <c r="P801" s="46"/>
    </row>
    <row r="802" spans="1:16" ht="26.25">
      <c r="A802" s="25"/>
      <c r="B802" s="101"/>
      <c r="C802" s="24"/>
      <c r="D802" s="1"/>
      <c r="E802" s="1"/>
      <c r="F802" s="1"/>
      <c r="G802" s="1"/>
      <c r="H802" s="1"/>
      <c r="I802" s="1"/>
      <c r="J802" s="1"/>
      <c r="K802" s="48"/>
      <c r="L802" s="46"/>
      <c r="M802" s="46"/>
      <c r="N802" s="46"/>
      <c r="O802" s="46"/>
      <c r="P802" s="46"/>
    </row>
    <row r="803" spans="1:16" ht="26.25">
      <c r="A803" s="25"/>
      <c r="B803" s="101"/>
      <c r="C803" s="24"/>
      <c r="D803" s="1"/>
      <c r="E803" s="1"/>
      <c r="F803" s="1"/>
      <c r="G803" s="1"/>
      <c r="H803" s="1"/>
      <c r="I803" s="1"/>
      <c r="J803" s="1"/>
      <c r="K803" s="48"/>
      <c r="L803" s="46"/>
      <c r="M803" s="46"/>
      <c r="N803" s="46"/>
      <c r="O803" s="46"/>
      <c r="P803" s="46"/>
    </row>
    <row r="804" spans="1:16" ht="26.25">
      <c r="A804" s="25"/>
      <c r="B804" s="101"/>
      <c r="C804" s="24"/>
      <c r="D804" s="1"/>
      <c r="E804" s="1"/>
      <c r="F804" s="1"/>
      <c r="G804" s="1"/>
      <c r="H804" s="1"/>
      <c r="I804" s="1"/>
      <c r="J804" s="1"/>
      <c r="K804" s="48"/>
      <c r="L804" s="46"/>
      <c r="M804" s="46"/>
      <c r="N804" s="46"/>
      <c r="O804" s="46"/>
      <c r="P804" s="46"/>
    </row>
    <row r="805" spans="1:16" ht="26.25">
      <c r="A805" s="25"/>
      <c r="B805" s="101"/>
      <c r="C805" s="24"/>
      <c r="D805" s="1"/>
      <c r="E805" s="1"/>
      <c r="F805" s="1"/>
      <c r="G805" s="1"/>
      <c r="H805" s="1"/>
      <c r="I805" s="1"/>
      <c r="J805" s="1"/>
      <c r="K805" s="48"/>
      <c r="L805" s="46"/>
      <c r="M805" s="46"/>
      <c r="N805" s="46"/>
      <c r="O805" s="46"/>
      <c r="P805" s="46"/>
    </row>
    <row r="806" spans="1:16" ht="26.25">
      <c r="A806" s="25"/>
      <c r="B806" s="101"/>
      <c r="C806" s="24"/>
      <c r="D806" s="1"/>
      <c r="E806" s="1"/>
      <c r="F806" s="1"/>
      <c r="G806" s="1"/>
      <c r="H806" s="1"/>
      <c r="I806" s="1"/>
      <c r="J806" s="1"/>
      <c r="K806" s="48"/>
      <c r="L806" s="46"/>
      <c r="M806" s="46"/>
      <c r="N806" s="46"/>
      <c r="O806" s="46"/>
      <c r="P806" s="46"/>
    </row>
    <row r="807" spans="1:16" ht="26.25">
      <c r="A807" s="25"/>
      <c r="B807" s="101"/>
      <c r="C807" s="24"/>
      <c r="D807" s="1"/>
      <c r="E807" s="1"/>
      <c r="F807" s="1"/>
      <c r="G807" s="1"/>
      <c r="H807" s="1"/>
      <c r="I807" s="1"/>
      <c r="J807" s="1"/>
      <c r="K807" s="48"/>
      <c r="L807" s="46"/>
      <c r="M807" s="46"/>
      <c r="N807" s="46"/>
      <c r="O807" s="46"/>
      <c r="P807" s="46"/>
    </row>
    <row r="808" spans="1:16" ht="26.25">
      <c r="A808" s="25"/>
      <c r="B808" s="101"/>
      <c r="C808" s="24"/>
      <c r="D808" s="1"/>
      <c r="E808" s="1"/>
      <c r="F808" s="1"/>
      <c r="G808" s="1"/>
      <c r="H808" s="1"/>
      <c r="I808" s="1"/>
      <c r="J808" s="1"/>
      <c r="K808" s="48"/>
      <c r="L808" s="46"/>
      <c r="M808" s="46"/>
      <c r="N808" s="46"/>
      <c r="O808" s="46"/>
      <c r="P808" s="46"/>
    </row>
    <row r="809" spans="1:16" ht="26.25">
      <c r="A809" s="25"/>
      <c r="B809" s="101"/>
      <c r="C809" s="24"/>
      <c r="D809" s="1"/>
      <c r="E809" s="1"/>
      <c r="F809" s="1"/>
      <c r="G809" s="1"/>
      <c r="H809" s="1"/>
      <c r="I809" s="1"/>
      <c r="J809" s="1"/>
      <c r="K809" s="48"/>
      <c r="L809" s="46"/>
      <c r="M809" s="46"/>
      <c r="N809" s="46"/>
      <c r="O809" s="46"/>
      <c r="P809" s="46"/>
    </row>
    <row r="810" spans="1:16" ht="26.25">
      <c r="A810" s="25"/>
      <c r="B810" s="101"/>
      <c r="C810" s="24"/>
      <c r="D810" s="1"/>
      <c r="E810" s="1"/>
      <c r="F810" s="1"/>
      <c r="G810" s="1"/>
      <c r="H810" s="1"/>
      <c r="I810" s="1"/>
      <c r="J810" s="1"/>
      <c r="K810" s="48"/>
      <c r="L810" s="46"/>
      <c r="M810" s="46"/>
      <c r="N810" s="46"/>
      <c r="O810" s="46"/>
      <c r="P810" s="46"/>
    </row>
    <row r="811" spans="1:16" ht="26.25">
      <c r="A811" s="25"/>
      <c r="B811" s="101"/>
      <c r="C811" s="24"/>
      <c r="D811" s="1"/>
      <c r="E811" s="1"/>
      <c r="F811" s="1"/>
      <c r="G811" s="1"/>
      <c r="H811" s="1"/>
      <c r="I811" s="1"/>
      <c r="J811" s="1"/>
      <c r="K811" s="48"/>
      <c r="L811" s="46"/>
      <c r="M811" s="46"/>
      <c r="N811" s="46"/>
      <c r="O811" s="46"/>
      <c r="P811" s="46"/>
    </row>
    <row r="812" spans="1:16" ht="26.25">
      <c r="A812" s="25"/>
      <c r="B812" s="101"/>
      <c r="C812" s="24"/>
      <c r="D812" s="1"/>
      <c r="E812" s="1"/>
      <c r="F812" s="1"/>
      <c r="G812" s="1"/>
      <c r="H812" s="1"/>
      <c r="I812" s="1"/>
      <c r="J812" s="1"/>
      <c r="K812" s="48"/>
      <c r="L812" s="46"/>
      <c r="M812" s="46"/>
      <c r="N812" s="46"/>
      <c r="O812" s="46"/>
      <c r="P812" s="46"/>
    </row>
    <row r="813" spans="1:16" ht="26.25">
      <c r="A813" s="25"/>
      <c r="B813" s="101"/>
      <c r="C813" s="24"/>
      <c r="D813" s="1"/>
      <c r="E813" s="1"/>
      <c r="F813" s="1"/>
      <c r="G813" s="1"/>
      <c r="H813" s="1"/>
      <c r="I813" s="1"/>
      <c r="J813" s="1"/>
      <c r="K813" s="48"/>
      <c r="L813" s="46"/>
      <c r="M813" s="46"/>
      <c r="N813" s="46"/>
      <c r="O813" s="46"/>
      <c r="P813" s="46"/>
    </row>
    <row r="814" spans="1:16" ht="26.25">
      <c r="A814" s="25"/>
      <c r="B814" s="101"/>
      <c r="C814" s="24"/>
      <c r="D814" s="1"/>
      <c r="E814" s="1"/>
      <c r="F814" s="1"/>
      <c r="G814" s="1"/>
      <c r="H814" s="1"/>
      <c r="I814" s="1"/>
      <c r="J814" s="1"/>
      <c r="K814" s="48"/>
      <c r="L814" s="46"/>
      <c r="M814" s="46"/>
      <c r="N814" s="46"/>
      <c r="O814" s="46"/>
      <c r="P814" s="46"/>
    </row>
    <row r="815" spans="1:16" ht="26.25">
      <c r="A815" s="25"/>
      <c r="B815" s="101"/>
      <c r="C815" s="24"/>
      <c r="D815" s="1"/>
      <c r="E815" s="1"/>
      <c r="F815" s="1"/>
      <c r="G815" s="1"/>
      <c r="H815" s="1"/>
      <c r="I815" s="1"/>
      <c r="J815" s="1"/>
      <c r="K815" s="48"/>
      <c r="L815" s="46"/>
      <c r="M815" s="46"/>
      <c r="N815" s="46"/>
      <c r="O815" s="46"/>
      <c r="P815" s="46"/>
    </row>
    <row r="816" spans="1:16" ht="26.25">
      <c r="A816" s="25"/>
      <c r="B816" s="101"/>
      <c r="C816" s="24"/>
      <c r="D816" s="1"/>
      <c r="E816" s="1"/>
      <c r="F816" s="1"/>
      <c r="G816" s="1"/>
      <c r="H816" s="1"/>
      <c r="I816" s="1"/>
      <c r="J816" s="1"/>
      <c r="K816" s="48"/>
      <c r="L816" s="46"/>
      <c r="M816" s="46"/>
      <c r="N816" s="46"/>
      <c r="O816" s="46"/>
      <c r="P816" s="46"/>
    </row>
    <row r="817" spans="1:16" ht="26.25">
      <c r="A817" s="25"/>
      <c r="B817" s="101"/>
      <c r="C817" s="24"/>
      <c r="D817" s="1"/>
      <c r="E817" s="1"/>
      <c r="F817" s="1"/>
      <c r="G817" s="1"/>
      <c r="H817" s="1"/>
      <c r="I817" s="1"/>
      <c r="J817" s="1"/>
      <c r="K817" s="48"/>
      <c r="L817" s="46"/>
      <c r="M817" s="46"/>
      <c r="N817" s="46"/>
      <c r="O817" s="46"/>
      <c r="P817" s="46"/>
    </row>
    <row r="818" spans="1:16" ht="26.25">
      <c r="A818" s="25"/>
      <c r="B818" s="101"/>
      <c r="C818" s="24"/>
      <c r="D818" s="1"/>
      <c r="E818" s="1"/>
      <c r="F818" s="1"/>
      <c r="G818" s="1"/>
      <c r="H818" s="1"/>
      <c r="I818" s="1"/>
      <c r="J818" s="1"/>
      <c r="K818" s="48"/>
      <c r="L818" s="46"/>
      <c r="M818" s="46"/>
      <c r="N818" s="46"/>
      <c r="O818" s="46"/>
      <c r="P818" s="46"/>
    </row>
    <row r="819" spans="1:16" ht="26.25">
      <c r="A819" s="25"/>
      <c r="B819" s="101"/>
      <c r="C819" s="24"/>
      <c r="D819" s="1"/>
      <c r="E819" s="1"/>
      <c r="F819" s="1"/>
      <c r="G819" s="1"/>
      <c r="H819" s="1"/>
      <c r="I819" s="1"/>
      <c r="J819" s="1"/>
      <c r="K819" s="48"/>
      <c r="L819" s="46"/>
      <c r="M819" s="46"/>
      <c r="N819" s="46"/>
      <c r="O819" s="46"/>
      <c r="P819" s="46"/>
    </row>
    <row r="820" spans="1:16" ht="26.25">
      <c r="A820" s="25"/>
      <c r="B820" s="101"/>
      <c r="C820" s="24"/>
      <c r="D820" s="1"/>
      <c r="E820" s="1"/>
      <c r="F820" s="1"/>
      <c r="G820" s="1"/>
      <c r="H820" s="1"/>
      <c r="I820" s="1"/>
      <c r="J820" s="1"/>
      <c r="K820" s="48"/>
      <c r="L820" s="46"/>
      <c r="M820" s="46"/>
      <c r="N820" s="46"/>
      <c r="O820" s="46"/>
      <c r="P820" s="46"/>
    </row>
    <row r="821" spans="1:16" ht="26.25">
      <c r="A821" s="25"/>
      <c r="B821" s="101"/>
      <c r="C821" s="24"/>
      <c r="D821" s="1"/>
      <c r="E821" s="1"/>
      <c r="F821" s="1"/>
      <c r="G821" s="1"/>
      <c r="H821" s="1"/>
      <c r="I821" s="1"/>
      <c r="J821" s="1"/>
      <c r="K821" s="48"/>
      <c r="L821" s="46"/>
      <c r="M821" s="46"/>
      <c r="N821" s="46"/>
      <c r="O821" s="46"/>
      <c r="P821" s="46"/>
    </row>
    <row r="822" spans="1:16" ht="26.25">
      <c r="A822" s="25"/>
      <c r="B822" s="101"/>
      <c r="C822" s="24"/>
      <c r="D822" s="1"/>
      <c r="E822" s="1"/>
      <c r="F822" s="1"/>
      <c r="G822" s="1"/>
      <c r="H822" s="1"/>
      <c r="I822" s="1"/>
      <c r="J822" s="1"/>
      <c r="K822" s="48"/>
      <c r="L822" s="46"/>
      <c r="M822" s="46"/>
      <c r="N822" s="46"/>
      <c r="O822" s="46"/>
      <c r="P822" s="46"/>
    </row>
    <row r="823" spans="1:16" ht="26.25">
      <c r="A823" s="25"/>
      <c r="B823" s="101"/>
      <c r="C823" s="24"/>
      <c r="D823" s="1"/>
      <c r="E823" s="1"/>
      <c r="F823" s="1"/>
      <c r="G823" s="1"/>
      <c r="H823" s="1"/>
      <c r="I823" s="1"/>
      <c r="J823" s="1"/>
      <c r="K823" s="48"/>
      <c r="L823" s="46"/>
      <c r="M823" s="46"/>
      <c r="N823" s="46"/>
      <c r="O823" s="46"/>
      <c r="P823" s="46"/>
    </row>
    <row r="824" spans="1:16" ht="26.25">
      <c r="A824" s="25"/>
      <c r="B824" s="101"/>
      <c r="C824" s="24"/>
      <c r="D824" s="1"/>
      <c r="E824" s="1"/>
      <c r="F824" s="1"/>
      <c r="G824" s="1"/>
      <c r="H824" s="1"/>
      <c r="I824" s="1"/>
      <c r="J824" s="1"/>
      <c r="K824" s="48"/>
      <c r="L824" s="46"/>
      <c r="M824" s="46"/>
      <c r="N824" s="46"/>
      <c r="O824" s="46"/>
      <c r="P824" s="46"/>
    </row>
    <row r="825" spans="1:16" ht="26.25">
      <c r="A825" s="25"/>
      <c r="B825" s="101"/>
      <c r="C825" s="24"/>
      <c r="D825" s="1"/>
      <c r="E825" s="1"/>
      <c r="F825" s="1"/>
      <c r="G825" s="1"/>
      <c r="H825" s="1"/>
      <c r="I825" s="1"/>
      <c r="J825" s="1"/>
      <c r="K825" s="48"/>
      <c r="L825" s="46"/>
      <c r="M825" s="46"/>
      <c r="N825" s="46"/>
      <c r="O825" s="46"/>
      <c r="P825" s="46"/>
    </row>
    <row r="826" spans="1:16" ht="26.25">
      <c r="A826" s="25"/>
      <c r="B826" s="101"/>
      <c r="C826" s="24"/>
      <c r="D826" s="1"/>
      <c r="E826" s="1"/>
      <c r="F826" s="1"/>
      <c r="G826" s="1"/>
      <c r="H826" s="1"/>
      <c r="I826" s="1"/>
      <c r="J826" s="1"/>
      <c r="K826" s="48"/>
      <c r="L826" s="46"/>
      <c r="M826" s="46"/>
      <c r="N826" s="46"/>
      <c r="O826" s="46"/>
      <c r="P826" s="46"/>
    </row>
    <row r="827" spans="1:16" ht="26.25">
      <c r="A827" s="25"/>
      <c r="B827" s="101"/>
      <c r="C827" s="24"/>
      <c r="D827" s="1"/>
      <c r="E827" s="1"/>
      <c r="F827" s="1"/>
      <c r="G827" s="1"/>
      <c r="H827" s="1"/>
      <c r="I827" s="1"/>
      <c r="J827" s="1"/>
      <c r="K827" s="48"/>
      <c r="L827" s="46"/>
      <c r="M827" s="46"/>
      <c r="N827" s="46"/>
      <c r="O827" s="46"/>
      <c r="P827" s="46"/>
    </row>
    <row r="828" spans="1:16" ht="26.25">
      <c r="A828" s="25"/>
      <c r="B828" s="101"/>
      <c r="C828" s="24"/>
      <c r="D828" s="1"/>
      <c r="E828" s="1"/>
      <c r="F828" s="1"/>
      <c r="G828" s="1"/>
      <c r="H828" s="1"/>
      <c r="I828" s="1"/>
      <c r="J828" s="1"/>
      <c r="K828" s="48"/>
      <c r="L828" s="46"/>
      <c r="M828" s="46"/>
      <c r="N828" s="46"/>
      <c r="O828" s="46"/>
      <c r="P828" s="46"/>
    </row>
    <row r="829" spans="1:16" ht="26.25">
      <c r="A829" s="25"/>
      <c r="B829" s="101"/>
      <c r="C829" s="24"/>
      <c r="D829" s="1"/>
      <c r="E829" s="1"/>
      <c r="F829" s="1"/>
      <c r="G829" s="1"/>
      <c r="H829" s="1"/>
      <c r="I829" s="1"/>
      <c r="J829" s="1"/>
      <c r="K829" s="48"/>
      <c r="L829" s="46"/>
      <c r="M829" s="46"/>
      <c r="N829" s="46"/>
      <c r="O829" s="46"/>
      <c r="P829" s="46"/>
    </row>
    <row r="830" spans="1:16" ht="26.25">
      <c r="A830" s="25"/>
      <c r="B830" s="101"/>
      <c r="C830" s="24"/>
      <c r="D830" s="1"/>
      <c r="E830" s="1"/>
      <c r="F830" s="1"/>
      <c r="G830" s="1"/>
      <c r="H830" s="1"/>
      <c r="I830" s="1"/>
      <c r="J830" s="1"/>
      <c r="K830" s="48"/>
      <c r="L830" s="46"/>
      <c r="M830" s="46"/>
      <c r="N830" s="46"/>
      <c r="O830" s="46"/>
      <c r="P830" s="46"/>
    </row>
    <row r="831" spans="1:16" ht="26.25">
      <c r="A831" s="25"/>
      <c r="B831" s="101"/>
      <c r="C831" s="24"/>
      <c r="D831" s="1"/>
      <c r="E831" s="1"/>
      <c r="F831" s="1"/>
      <c r="G831" s="1"/>
      <c r="H831" s="1"/>
      <c r="I831" s="1"/>
      <c r="J831" s="1"/>
      <c r="K831" s="48"/>
      <c r="L831" s="46"/>
      <c r="M831" s="46"/>
      <c r="N831" s="46"/>
      <c r="O831" s="46"/>
      <c r="P831" s="46"/>
    </row>
    <row r="832" spans="1:16" ht="26.25">
      <c r="A832" s="25"/>
      <c r="B832" s="101"/>
      <c r="C832" s="24"/>
      <c r="D832" s="1"/>
      <c r="E832" s="1"/>
      <c r="F832" s="1"/>
      <c r="G832" s="1"/>
      <c r="H832" s="1"/>
      <c r="I832" s="1"/>
      <c r="J832" s="1"/>
      <c r="K832" s="48"/>
      <c r="L832" s="46"/>
      <c r="M832" s="46"/>
      <c r="N832" s="46"/>
      <c r="O832" s="46"/>
      <c r="P832" s="46"/>
    </row>
    <row r="833" spans="1:16" ht="26.25">
      <c r="A833" s="25"/>
      <c r="B833" s="101"/>
      <c r="C833" s="24"/>
      <c r="D833" s="1"/>
      <c r="E833" s="1"/>
      <c r="F833" s="1"/>
      <c r="G833" s="1"/>
      <c r="H833" s="1"/>
      <c r="I833" s="1"/>
      <c r="J833" s="1"/>
      <c r="K833" s="48"/>
      <c r="L833" s="46"/>
      <c r="M833" s="46"/>
      <c r="N833" s="46"/>
      <c r="O833" s="46"/>
      <c r="P833" s="46"/>
    </row>
    <row r="834" spans="1:16" ht="26.25">
      <c r="A834" s="25"/>
      <c r="B834" s="101"/>
      <c r="C834" s="24"/>
      <c r="D834" s="1"/>
      <c r="E834" s="1"/>
      <c r="F834" s="1"/>
      <c r="G834" s="1"/>
      <c r="H834" s="1"/>
      <c r="I834" s="1"/>
      <c r="J834" s="1"/>
      <c r="K834" s="48"/>
      <c r="L834" s="46"/>
      <c r="M834" s="46"/>
      <c r="N834" s="46"/>
      <c r="O834" s="46"/>
      <c r="P834" s="46"/>
    </row>
    <row r="835" spans="1:16" ht="26.25">
      <c r="A835" s="25"/>
      <c r="B835" s="101"/>
      <c r="C835" s="24"/>
      <c r="D835" s="1"/>
      <c r="E835" s="1"/>
      <c r="F835" s="1"/>
      <c r="G835" s="1"/>
      <c r="H835" s="1"/>
      <c r="I835" s="1"/>
      <c r="J835" s="1"/>
      <c r="K835" s="48"/>
      <c r="L835" s="46"/>
      <c r="M835" s="46"/>
      <c r="N835" s="46"/>
      <c r="O835" s="46"/>
      <c r="P835" s="46"/>
    </row>
    <row r="836" spans="1:16" ht="26.25">
      <c r="A836" s="25"/>
      <c r="B836" s="101"/>
      <c r="C836" s="24"/>
      <c r="D836" s="1"/>
      <c r="E836" s="1"/>
      <c r="F836" s="1"/>
      <c r="G836" s="1"/>
      <c r="H836" s="1"/>
      <c r="I836" s="1"/>
      <c r="J836" s="1"/>
      <c r="K836" s="48"/>
      <c r="L836" s="46"/>
      <c r="M836" s="46"/>
      <c r="N836" s="46"/>
      <c r="O836" s="46"/>
      <c r="P836" s="46"/>
    </row>
    <row r="837" spans="1:16" ht="26.25">
      <c r="A837" s="25"/>
      <c r="B837" s="101"/>
      <c r="C837" s="24"/>
      <c r="D837" s="1"/>
      <c r="E837" s="1"/>
      <c r="F837" s="1"/>
      <c r="G837" s="1"/>
      <c r="H837" s="1"/>
      <c r="I837" s="1"/>
      <c r="J837" s="1"/>
      <c r="K837" s="48"/>
      <c r="L837" s="46"/>
      <c r="M837" s="46"/>
      <c r="N837" s="46"/>
      <c r="O837" s="46"/>
      <c r="P837" s="46"/>
    </row>
    <row r="838" spans="1:16" ht="26.25">
      <c r="A838" s="25"/>
      <c r="B838" s="101"/>
      <c r="C838" s="24"/>
      <c r="D838" s="1"/>
      <c r="E838" s="1"/>
      <c r="F838" s="1"/>
      <c r="G838" s="1"/>
      <c r="H838" s="1"/>
      <c r="I838" s="1"/>
      <c r="J838" s="1"/>
      <c r="K838" s="48"/>
      <c r="L838" s="46"/>
      <c r="M838" s="46"/>
      <c r="N838" s="46"/>
      <c r="O838" s="46"/>
      <c r="P838" s="46"/>
    </row>
    <row r="839" spans="1:16" ht="26.25">
      <c r="A839" s="25"/>
      <c r="B839" s="101"/>
      <c r="C839" s="24"/>
      <c r="D839" s="1"/>
      <c r="E839" s="1"/>
      <c r="F839" s="1"/>
      <c r="G839" s="1"/>
      <c r="H839" s="1"/>
      <c r="I839" s="1"/>
      <c r="J839" s="1"/>
      <c r="K839" s="48"/>
      <c r="L839" s="46"/>
      <c r="M839" s="46"/>
      <c r="N839" s="46"/>
      <c r="O839" s="46"/>
      <c r="P839" s="46"/>
    </row>
    <row r="840" spans="1:16" ht="26.25">
      <c r="A840" s="25"/>
      <c r="B840" s="101"/>
      <c r="C840" s="24"/>
      <c r="D840" s="1"/>
      <c r="E840" s="1"/>
      <c r="F840" s="1"/>
      <c r="G840" s="1"/>
      <c r="H840" s="1"/>
      <c r="I840" s="1"/>
      <c r="J840" s="1"/>
      <c r="K840" s="48"/>
      <c r="L840" s="46"/>
      <c r="M840" s="46"/>
      <c r="N840" s="46"/>
      <c r="O840" s="46"/>
      <c r="P840" s="46"/>
    </row>
    <row r="841" spans="1:16" ht="26.25">
      <c r="A841" s="25"/>
      <c r="B841" s="101"/>
      <c r="C841" s="24"/>
      <c r="D841" s="1"/>
      <c r="E841" s="1"/>
      <c r="F841" s="1"/>
      <c r="G841" s="1"/>
      <c r="H841" s="1"/>
      <c r="I841" s="1"/>
      <c r="J841" s="1"/>
      <c r="K841" s="48"/>
      <c r="L841" s="46"/>
      <c r="M841" s="46"/>
      <c r="N841" s="46"/>
      <c r="O841" s="46"/>
      <c r="P841" s="46"/>
    </row>
    <row r="842" spans="1:16" ht="26.25">
      <c r="A842" s="25"/>
      <c r="B842" s="101"/>
      <c r="C842" s="24"/>
      <c r="D842" s="1"/>
      <c r="E842" s="1"/>
      <c r="F842" s="1"/>
      <c r="G842" s="1"/>
      <c r="H842" s="1"/>
      <c r="I842" s="1"/>
      <c r="J842" s="1"/>
      <c r="K842" s="48"/>
      <c r="L842" s="46"/>
      <c r="M842" s="46"/>
      <c r="N842" s="46"/>
      <c r="O842" s="46"/>
      <c r="P842" s="46"/>
    </row>
    <row r="843" spans="1:16" ht="26.25">
      <c r="A843" s="25"/>
      <c r="B843" s="101"/>
      <c r="C843" s="24"/>
      <c r="D843" s="1"/>
      <c r="E843" s="1"/>
      <c r="F843" s="1"/>
      <c r="G843" s="1"/>
      <c r="H843" s="1"/>
      <c r="I843" s="1"/>
      <c r="J843" s="1"/>
      <c r="K843" s="48"/>
      <c r="L843" s="46"/>
      <c r="M843" s="46"/>
      <c r="N843" s="46"/>
      <c r="O843" s="46"/>
      <c r="P843" s="46"/>
    </row>
    <row r="844" spans="1:16" ht="26.25">
      <c r="A844" s="25"/>
      <c r="B844" s="101"/>
      <c r="C844" s="24"/>
      <c r="D844" s="1"/>
      <c r="E844" s="1"/>
      <c r="F844" s="1"/>
      <c r="G844" s="1"/>
      <c r="H844" s="1"/>
      <c r="I844" s="1"/>
      <c r="J844" s="1"/>
      <c r="K844" s="48"/>
      <c r="L844" s="46"/>
      <c r="M844" s="46"/>
      <c r="N844" s="46"/>
      <c r="O844" s="46"/>
      <c r="P844" s="46"/>
    </row>
    <row r="845" spans="1:16" ht="26.25">
      <c r="A845" s="25"/>
      <c r="B845" s="101"/>
      <c r="C845" s="24"/>
      <c r="D845" s="1"/>
      <c r="E845" s="1"/>
      <c r="F845" s="1"/>
      <c r="G845" s="1"/>
      <c r="H845" s="1"/>
      <c r="I845" s="1"/>
      <c r="J845" s="1"/>
      <c r="K845" s="48"/>
      <c r="L845" s="46"/>
      <c r="M845" s="46"/>
      <c r="N845" s="46"/>
      <c r="O845" s="46"/>
      <c r="P845" s="46"/>
    </row>
    <row r="846" spans="1:16" ht="26.25">
      <c r="A846" s="25"/>
      <c r="B846" s="101"/>
      <c r="C846" s="24"/>
      <c r="D846" s="1"/>
      <c r="E846" s="1"/>
      <c r="F846" s="1"/>
      <c r="G846" s="1"/>
      <c r="H846" s="1"/>
      <c r="I846" s="1"/>
      <c r="J846" s="1"/>
      <c r="K846" s="48"/>
      <c r="L846" s="46"/>
      <c r="M846" s="46"/>
      <c r="N846" s="46"/>
      <c r="O846" s="46"/>
      <c r="P846" s="46"/>
    </row>
    <row r="847" spans="1:16" ht="26.25">
      <c r="A847" s="25"/>
      <c r="B847" s="101"/>
      <c r="C847" s="24"/>
      <c r="D847" s="1"/>
      <c r="E847" s="1"/>
      <c r="F847" s="1"/>
      <c r="G847" s="1"/>
      <c r="H847" s="1"/>
      <c r="I847" s="1"/>
      <c r="J847" s="1"/>
      <c r="K847" s="48"/>
      <c r="L847" s="46"/>
      <c r="M847" s="46"/>
      <c r="N847" s="46"/>
      <c r="O847" s="46"/>
      <c r="P847" s="46"/>
    </row>
    <row r="848" spans="1:16" ht="26.25">
      <c r="A848" s="25"/>
      <c r="B848" s="101"/>
      <c r="C848" s="24"/>
      <c r="D848" s="1"/>
      <c r="E848" s="1"/>
      <c r="F848" s="1"/>
      <c r="G848" s="1"/>
      <c r="H848" s="1"/>
      <c r="I848" s="1"/>
      <c r="J848" s="1"/>
      <c r="K848" s="48"/>
      <c r="L848" s="46"/>
      <c r="M848" s="46"/>
      <c r="N848" s="46"/>
      <c r="O848" s="46"/>
      <c r="P848" s="46"/>
    </row>
    <row r="849" spans="1:16" ht="26.25">
      <c r="A849" s="25"/>
      <c r="B849" s="101"/>
      <c r="C849" s="24"/>
      <c r="D849" s="1"/>
      <c r="E849" s="1"/>
      <c r="F849" s="1"/>
      <c r="G849" s="1"/>
      <c r="H849" s="1"/>
      <c r="I849" s="1"/>
      <c r="J849" s="1"/>
      <c r="K849" s="48"/>
      <c r="L849" s="46"/>
      <c r="M849" s="46"/>
      <c r="N849" s="46"/>
      <c r="O849" s="46"/>
      <c r="P849" s="46"/>
    </row>
    <row r="850" spans="1:16" ht="26.25">
      <c r="A850" s="25"/>
      <c r="B850" s="101"/>
      <c r="C850" s="24"/>
      <c r="D850" s="1"/>
      <c r="E850" s="1"/>
      <c r="F850" s="1"/>
      <c r="G850" s="1"/>
      <c r="H850" s="1"/>
      <c r="I850" s="1"/>
      <c r="J850" s="1"/>
      <c r="K850" s="48"/>
      <c r="L850" s="46"/>
      <c r="M850" s="46"/>
      <c r="N850" s="46"/>
      <c r="O850" s="46"/>
      <c r="P850" s="46"/>
    </row>
    <row r="851" spans="1:16" ht="26.25">
      <c r="A851" s="25"/>
      <c r="B851" s="101"/>
      <c r="C851" s="24"/>
      <c r="D851" s="1"/>
      <c r="E851" s="1"/>
      <c r="F851" s="1"/>
      <c r="G851" s="1"/>
      <c r="H851" s="1"/>
      <c r="I851" s="1"/>
      <c r="J851" s="1"/>
      <c r="K851" s="48"/>
      <c r="L851" s="46"/>
      <c r="M851" s="46"/>
      <c r="N851" s="46"/>
      <c r="O851" s="46"/>
      <c r="P851" s="46"/>
    </row>
    <row r="852" spans="1:16" ht="26.25">
      <c r="A852" s="25"/>
      <c r="B852" s="101"/>
      <c r="C852" s="24"/>
      <c r="D852" s="1"/>
      <c r="E852" s="1"/>
      <c r="F852" s="1"/>
      <c r="G852" s="1"/>
      <c r="H852" s="1"/>
      <c r="I852" s="1"/>
      <c r="J852" s="1"/>
      <c r="K852" s="48"/>
      <c r="L852" s="46"/>
      <c r="M852" s="46"/>
      <c r="N852" s="46"/>
      <c r="O852" s="46"/>
      <c r="P852" s="46"/>
    </row>
    <row r="853" spans="1:16" ht="26.25">
      <c r="A853" s="25"/>
      <c r="B853" s="101"/>
      <c r="C853" s="24"/>
      <c r="D853" s="1"/>
      <c r="E853" s="1"/>
      <c r="F853" s="1"/>
      <c r="G853" s="1"/>
      <c r="H853" s="1"/>
      <c r="I853" s="1"/>
      <c r="J853" s="1"/>
      <c r="K853" s="48"/>
      <c r="L853" s="46"/>
      <c r="M853" s="46"/>
      <c r="N853" s="46"/>
      <c r="O853" s="46"/>
      <c r="P853" s="46"/>
    </row>
    <row r="854" spans="1:16" ht="26.25">
      <c r="A854" s="25"/>
      <c r="B854" s="101"/>
      <c r="C854" s="24"/>
      <c r="D854" s="1"/>
      <c r="E854" s="1"/>
      <c r="F854" s="1"/>
      <c r="G854" s="1"/>
      <c r="H854" s="1"/>
      <c r="I854" s="1"/>
      <c r="J854" s="1"/>
      <c r="K854" s="48"/>
      <c r="L854" s="46"/>
      <c r="M854" s="46"/>
      <c r="N854" s="46"/>
      <c r="O854" s="46"/>
      <c r="P854" s="46"/>
    </row>
    <row r="855" spans="1:16" ht="26.25">
      <c r="A855" s="25"/>
      <c r="B855" s="101"/>
      <c r="C855" s="24"/>
      <c r="D855" s="1"/>
      <c r="E855" s="1"/>
      <c r="F855" s="1"/>
      <c r="G855" s="1"/>
      <c r="H855" s="1"/>
      <c r="I855" s="1"/>
      <c r="J855" s="1"/>
      <c r="K855" s="48"/>
      <c r="L855" s="46"/>
      <c r="M855" s="46"/>
      <c r="N855" s="46"/>
      <c r="O855" s="46"/>
      <c r="P855" s="46"/>
    </row>
    <row r="856" spans="1:16" ht="26.25">
      <c r="A856" s="25"/>
      <c r="B856" s="101"/>
      <c r="C856" s="24"/>
      <c r="D856" s="1"/>
      <c r="E856" s="1"/>
      <c r="F856" s="1"/>
      <c r="G856" s="1"/>
      <c r="H856" s="1"/>
      <c r="I856" s="1"/>
      <c r="J856" s="1"/>
      <c r="K856" s="48"/>
      <c r="L856" s="46"/>
      <c r="M856" s="46"/>
      <c r="N856" s="46"/>
      <c r="O856" s="46"/>
      <c r="P856" s="46"/>
    </row>
    <row r="857" spans="1:16" ht="26.25">
      <c r="A857" s="25"/>
      <c r="B857" s="101"/>
      <c r="C857" s="24"/>
      <c r="D857" s="1"/>
      <c r="E857" s="1"/>
      <c r="F857" s="1"/>
      <c r="G857" s="1"/>
      <c r="H857" s="1"/>
      <c r="I857" s="1"/>
      <c r="J857" s="1"/>
      <c r="K857" s="48"/>
      <c r="L857" s="46"/>
      <c r="M857" s="46"/>
      <c r="N857" s="46"/>
      <c r="O857" s="46"/>
      <c r="P857" s="46"/>
    </row>
    <row r="858" spans="1:16" ht="26.25">
      <c r="A858" s="25"/>
      <c r="B858" s="101"/>
      <c r="C858" s="24"/>
      <c r="D858" s="1"/>
      <c r="E858" s="1"/>
      <c r="F858" s="1"/>
      <c r="G858" s="1"/>
      <c r="H858" s="1"/>
      <c r="I858" s="1"/>
      <c r="J858" s="1"/>
      <c r="K858" s="48"/>
      <c r="L858" s="46"/>
      <c r="M858" s="46"/>
      <c r="N858" s="46"/>
      <c r="O858" s="46"/>
      <c r="P858" s="46"/>
    </row>
    <row r="859" spans="1:16" ht="26.25">
      <c r="A859" s="25"/>
      <c r="B859" s="101"/>
      <c r="C859" s="24"/>
      <c r="D859" s="1"/>
      <c r="E859" s="1"/>
      <c r="F859" s="1"/>
      <c r="G859" s="1"/>
      <c r="H859" s="1"/>
      <c r="I859" s="1"/>
      <c r="J859" s="1"/>
      <c r="K859" s="48"/>
      <c r="L859" s="46"/>
      <c r="M859" s="46"/>
      <c r="N859" s="46"/>
      <c r="O859" s="46"/>
      <c r="P859" s="46"/>
    </row>
    <row r="860" spans="1:16" ht="26.25">
      <c r="A860" s="25"/>
      <c r="B860" s="101"/>
      <c r="C860" s="24"/>
      <c r="D860" s="1"/>
      <c r="E860" s="1"/>
      <c r="F860" s="1"/>
      <c r="G860" s="1"/>
      <c r="H860" s="1"/>
      <c r="I860" s="1"/>
      <c r="J860" s="1"/>
      <c r="K860" s="48"/>
      <c r="L860" s="46"/>
      <c r="M860" s="46"/>
      <c r="N860" s="46"/>
      <c r="O860" s="46"/>
      <c r="P860" s="46"/>
    </row>
    <row r="861" spans="1:16" ht="26.25">
      <c r="A861" s="25"/>
      <c r="B861" s="101"/>
      <c r="C861" s="24"/>
      <c r="D861" s="1"/>
      <c r="E861" s="1"/>
      <c r="F861" s="1"/>
      <c r="G861" s="1"/>
      <c r="H861" s="1"/>
      <c r="I861" s="1"/>
      <c r="J861" s="1"/>
      <c r="K861" s="48"/>
      <c r="L861" s="46"/>
      <c r="M861" s="46"/>
      <c r="N861" s="46"/>
      <c r="O861" s="46"/>
      <c r="P861" s="46"/>
    </row>
    <row r="862" spans="1:16" ht="26.25">
      <c r="A862" s="25"/>
      <c r="B862" s="101"/>
      <c r="C862" s="24"/>
      <c r="D862" s="1"/>
      <c r="E862" s="1"/>
      <c r="F862" s="1"/>
      <c r="G862" s="1"/>
      <c r="H862" s="1"/>
      <c r="I862" s="1"/>
      <c r="J862" s="1"/>
      <c r="K862" s="48"/>
      <c r="L862" s="46"/>
      <c r="M862" s="46"/>
      <c r="N862" s="46"/>
      <c r="O862" s="46"/>
      <c r="P862" s="46"/>
    </row>
    <row r="863" spans="1:16" ht="26.25">
      <c r="A863" s="25"/>
      <c r="B863" s="101"/>
      <c r="C863" s="24"/>
      <c r="D863" s="1"/>
      <c r="E863" s="1"/>
      <c r="F863" s="1"/>
      <c r="G863" s="1"/>
      <c r="H863" s="1"/>
      <c r="I863" s="1"/>
      <c r="J863" s="1"/>
      <c r="K863" s="48"/>
      <c r="L863" s="46"/>
      <c r="M863" s="46"/>
      <c r="N863" s="46"/>
      <c r="O863" s="46"/>
      <c r="P863" s="46"/>
    </row>
    <row r="864" spans="1:16" ht="26.25">
      <c r="A864" s="25"/>
      <c r="B864" s="101"/>
      <c r="C864" s="24"/>
      <c r="D864" s="1"/>
      <c r="E864" s="1"/>
      <c r="F864" s="1"/>
      <c r="G864" s="1"/>
      <c r="H864" s="1"/>
      <c r="I864" s="1"/>
      <c r="J864" s="1"/>
      <c r="K864" s="48"/>
      <c r="L864" s="46"/>
      <c r="M864" s="46"/>
      <c r="N864" s="46"/>
      <c r="O864" s="46"/>
      <c r="P864" s="46"/>
    </row>
    <row r="865" spans="1:16" ht="26.25">
      <c r="A865" s="25"/>
      <c r="B865" s="101"/>
      <c r="C865" s="24"/>
      <c r="D865" s="1"/>
      <c r="E865" s="1"/>
      <c r="F865" s="1"/>
      <c r="G865" s="1"/>
      <c r="H865" s="1"/>
      <c r="I865" s="1"/>
      <c r="J865" s="1"/>
      <c r="K865" s="48"/>
      <c r="L865" s="46"/>
      <c r="M865" s="46"/>
      <c r="N865" s="46"/>
      <c r="O865" s="46"/>
      <c r="P865" s="46"/>
    </row>
    <row r="866" spans="1:16" ht="26.25">
      <c r="A866" s="25"/>
      <c r="B866" s="101"/>
      <c r="C866" s="24"/>
      <c r="D866" s="1"/>
      <c r="E866" s="1"/>
      <c r="F866" s="1"/>
      <c r="G866" s="1"/>
      <c r="H866" s="1"/>
      <c r="I866" s="1"/>
      <c r="J866" s="1"/>
      <c r="K866" s="48"/>
      <c r="L866" s="46"/>
      <c r="M866" s="46"/>
      <c r="N866" s="46"/>
      <c r="O866" s="46"/>
      <c r="P866" s="46"/>
    </row>
    <row r="867" spans="1:16" ht="26.25">
      <c r="A867" s="25"/>
      <c r="B867" s="101"/>
      <c r="C867" s="24"/>
      <c r="D867" s="1"/>
      <c r="E867" s="1"/>
      <c r="F867" s="1"/>
      <c r="G867" s="1"/>
      <c r="H867" s="1"/>
      <c r="I867" s="1"/>
      <c r="J867" s="1"/>
      <c r="K867" s="48"/>
      <c r="L867" s="46"/>
      <c r="M867" s="46"/>
      <c r="N867" s="46"/>
      <c r="O867" s="46"/>
      <c r="P867" s="46"/>
    </row>
    <row r="868" spans="1:16" ht="26.25">
      <c r="A868" s="25"/>
      <c r="B868" s="101"/>
      <c r="C868" s="24"/>
      <c r="D868" s="1"/>
      <c r="E868" s="1"/>
      <c r="F868" s="1"/>
      <c r="G868" s="1"/>
      <c r="H868" s="1"/>
      <c r="I868" s="1"/>
      <c r="J868" s="1"/>
      <c r="K868" s="48"/>
      <c r="L868" s="46"/>
      <c r="M868" s="46"/>
      <c r="N868" s="46"/>
      <c r="O868" s="46"/>
      <c r="P868" s="46"/>
    </row>
    <row r="869" spans="1:16" ht="26.25">
      <c r="A869" s="25"/>
      <c r="B869" s="101"/>
      <c r="C869" s="24"/>
      <c r="D869" s="1"/>
      <c r="E869" s="1"/>
      <c r="F869" s="1"/>
      <c r="G869" s="1"/>
      <c r="H869" s="1"/>
      <c r="I869" s="1"/>
      <c r="J869" s="1"/>
      <c r="K869" s="48"/>
      <c r="L869" s="46"/>
      <c r="M869" s="46"/>
      <c r="N869" s="46"/>
      <c r="O869" s="46"/>
      <c r="P869" s="46"/>
    </row>
    <row r="870" spans="1:16" ht="26.25">
      <c r="A870" s="25"/>
      <c r="B870" s="101"/>
      <c r="C870" s="24"/>
      <c r="D870" s="1"/>
      <c r="E870" s="1"/>
      <c r="F870" s="1"/>
      <c r="G870" s="1"/>
      <c r="H870" s="1"/>
      <c r="I870" s="1"/>
      <c r="J870" s="1"/>
      <c r="K870" s="48"/>
      <c r="L870" s="46"/>
      <c r="M870" s="46"/>
      <c r="N870" s="46"/>
      <c r="O870" s="46"/>
      <c r="P870" s="46"/>
    </row>
    <row r="871" spans="1:16" ht="26.25">
      <c r="A871" s="25"/>
      <c r="B871" s="101"/>
      <c r="C871" s="24"/>
      <c r="D871" s="1"/>
      <c r="E871" s="1"/>
      <c r="F871" s="1"/>
      <c r="G871" s="1"/>
      <c r="H871" s="1"/>
      <c r="I871" s="1"/>
      <c r="J871" s="1"/>
      <c r="K871" s="48"/>
      <c r="L871" s="46"/>
      <c r="M871" s="46"/>
      <c r="N871" s="46"/>
      <c r="O871" s="46"/>
      <c r="P871" s="46"/>
    </row>
    <row r="872" spans="1:16" ht="26.25">
      <c r="A872" s="25"/>
      <c r="B872" s="101"/>
      <c r="C872" s="24"/>
      <c r="D872" s="1"/>
      <c r="E872" s="1"/>
      <c r="F872" s="1"/>
      <c r="G872" s="1"/>
      <c r="H872" s="1"/>
      <c r="I872" s="1"/>
      <c r="J872" s="1"/>
      <c r="K872" s="48"/>
      <c r="L872" s="46"/>
      <c r="M872" s="46"/>
      <c r="N872" s="46"/>
      <c r="O872" s="46"/>
      <c r="P872" s="46"/>
    </row>
    <row r="873" spans="1:16" ht="26.25">
      <c r="A873" s="25"/>
      <c r="B873" s="101"/>
      <c r="C873" s="24"/>
      <c r="D873" s="1"/>
      <c r="E873" s="1"/>
      <c r="F873" s="1"/>
      <c r="G873" s="1"/>
      <c r="H873" s="1"/>
      <c r="I873" s="1"/>
      <c r="J873" s="1"/>
      <c r="K873" s="48"/>
      <c r="L873" s="46"/>
      <c r="M873" s="46"/>
      <c r="N873" s="46"/>
      <c r="O873" s="46"/>
      <c r="P873" s="46"/>
    </row>
    <row r="874" spans="1:16" ht="26.25">
      <c r="A874" s="25"/>
      <c r="B874" s="101"/>
      <c r="C874" s="24"/>
      <c r="D874" s="1"/>
      <c r="E874" s="1"/>
      <c r="F874" s="1"/>
      <c r="G874" s="1"/>
      <c r="H874" s="1"/>
      <c r="I874" s="1"/>
      <c r="J874" s="1"/>
      <c r="K874" s="48"/>
      <c r="L874" s="46"/>
      <c r="M874" s="46"/>
      <c r="N874" s="46"/>
      <c r="O874" s="46"/>
      <c r="P874" s="46"/>
    </row>
    <row r="875" spans="1:16" ht="26.25">
      <c r="A875" s="25"/>
      <c r="B875" s="101"/>
      <c r="C875" s="24"/>
      <c r="D875" s="1"/>
      <c r="E875" s="1"/>
      <c r="F875" s="1"/>
      <c r="G875" s="1"/>
      <c r="H875" s="1"/>
      <c r="I875" s="1"/>
      <c r="J875" s="1"/>
      <c r="K875" s="48"/>
      <c r="L875" s="46"/>
      <c r="M875" s="46"/>
      <c r="N875" s="46"/>
      <c r="O875" s="46"/>
      <c r="P875" s="46"/>
    </row>
    <row r="876" spans="1:16" ht="26.25">
      <c r="A876" s="25"/>
      <c r="B876" s="101"/>
      <c r="C876" s="24"/>
      <c r="D876" s="1"/>
      <c r="E876" s="1"/>
      <c r="F876" s="1"/>
      <c r="G876" s="1"/>
      <c r="H876" s="1"/>
      <c r="I876" s="1"/>
      <c r="J876" s="1"/>
      <c r="K876" s="48"/>
      <c r="L876" s="46"/>
      <c r="M876" s="46"/>
      <c r="N876" s="46"/>
      <c r="O876" s="46"/>
      <c r="P876" s="46"/>
    </row>
    <row r="877" spans="1:16" ht="26.25">
      <c r="A877" s="25"/>
      <c r="B877" s="101"/>
      <c r="C877" s="24"/>
      <c r="D877" s="1"/>
      <c r="E877" s="1"/>
      <c r="F877" s="1"/>
      <c r="G877" s="1"/>
      <c r="H877" s="1"/>
      <c r="I877" s="1"/>
      <c r="J877" s="1"/>
      <c r="K877" s="48"/>
      <c r="L877" s="46"/>
      <c r="M877" s="46"/>
      <c r="N877" s="46"/>
      <c r="O877" s="46"/>
      <c r="P877" s="46"/>
    </row>
    <row r="878" spans="1:16" ht="26.25">
      <c r="A878" s="25"/>
      <c r="B878" s="101"/>
      <c r="C878" s="24"/>
      <c r="D878" s="1"/>
      <c r="E878" s="1"/>
      <c r="F878" s="1"/>
      <c r="G878" s="1"/>
      <c r="H878" s="1"/>
      <c r="I878" s="1"/>
      <c r="J878" s="1"/>
      <c r="K878" s="48"/>
      <c r="L878" s="46"/>
      <c r="M878" s="46"/>
      <c r="N878" s="46"/>
      <c r="O878" s="46"/>
      <c r="P878" s="46"/>
    </row>
    <row r="879" spans="1:16" ht="26.25">
      <c r="A879" s="25"/>
      <c r="B879" s="101"/>
      <c r="C879" s="24"/>
      <c r="D879" s="1"/>
      <c r="E879" s="1"/>
      <c r="F879" s="1"/>
      <c r="G879" s="1"/>
      <c r="H879" s="1"/>
      <c r="I879" s="1"/>
      <c r="J879" s="1"/>
      <c r="K879" s="48"/>
      <c r="L879" s="46"/>
      <c r="M879" s="46"/>
      <c r="N879" s="46"/>
      <c r="O879" s="46"/>
      <c r="P879" s="46"/>
    </row>
    <row r="880" spans="1:16" ht="26.25">
      <c r="A880" s="25"/>
      <c r="B880" s="101"/>
      <c r="C880" s="24"/>
      <c r="D880" s="1"/>
      <c r="E880" s="1"/>
      <c r="F880" s="1"/>
      <c r="G880" s="1"/>
      <c r="H880" s="1"/>
      <c r="I880" s="1"/>
      <c r="J880" s="1"/>
      <c r="K880" s="48"/>
      <c r="L880" s="46"/>
      <c r="M880" s="46"/>
      <c r="N880" s="46"/>
      <c r="O880" s="46"/>
      <c r="P880" s="46"/>
    </row>
    <row r="881" spans="1:16" ht="26.25">
      <c r="A881" s="25"/>
      <c r="B881" s="101"/>
      <c r="C881" s="24"/>
      <c r="D881" s="1"/>
      <c r="E881" s="1"/>
      <c r="F881" s="1"/>
      <c r="G881" s="1"/>
      <c r="H881" s="1"/>
      <c r="I881" s="1"/>
      <c r="J881" s="1"/>
      <c r="K881" s="48"/>
      <c r="L881" s="46"/>
      <c r="M881" s="46"/>
      <c r="N881" s="46"/>
      <c r="O881" s="46"/>
      <c r="P881" s="46"/>
    </row>
    <row r="882" spans="1:16" ht="26.25">
      <c r="A882" s="25"/>
      <c r="B882" s="101"/>
      <c r="C882" s="24"/>
      <c r="D882" s="1"/>
      <c r="E882" s="1"/>
      <c r="F882" s="1"/>
      <c r="G882" s="1"/>
      <c r="H882" s="1"/>
      <c r="I882" s="1"/>
      <c r="J882" s="1"/>
      <c r="K882" s="48"/>
      <c r="L882" s="46"/>
      <c r="M882" s="46"/>
      <c r="N882" s="46"/>
      <c r="O882" s="46"/>
      <c r="P882" s="46"/>
    </row>
    <row r="883" spans="1:16" ht="26.25">
      <c r="A883" s="25"/>
      <c r="B883" s="101"/>
      <c r="C883" s="24"/>
      <c r="D883" s="1"/>
      <c r="E883" s="1"/>
      <c r="F883" s="1"/>
      <c r="G883" s="1"/>
      <c r="H883" s="1"/>
      <c r="I883" s="1"/>
      <c r="J883" s="1"/>
      <c r="K883" s="48"/>
      <c r="L883" s="46"/>
      <c r="M883" s="46"/>
      <c r="N883" s="46"/>
      <c r="O883" s="46"/>
      <c r="P883" s="46"/>
    </row>
    <row r="884" spans="1:16" ht="26.25">
      <c r="A884" s="25"/>
      <c r="B884" s="101"/>
      <c r="C884" s="24"/>
      <c r="D884" s="1"/>
      <c r="E884" s="1"/>
      <c r="F884" s="1"/>
      <c r="G884" s="1"/>
      <c r="H884" s="1"/>
      <c r="I884" s="1"/>
      <c r="J884" s="1"/>
      <c r="K884" s="48"/>
      <c r="L884" s="46"/>
      <c r="M884" s="46"/>
      <c r="N884" s="46"/>
      <c r="O884" s="46"/>
      <c r="P884" s="46"/>
    </row>
    <row r="885" spans="1:16" ht="26.25">
      <c r="A885" s="25"/>
      <c r="B885" s="101"/>
      <c r="C885" s="24"/>
      <c r="D885" s="1"/>
      <c r="E885" s="1"/>
      <c r="F885" s="1"/>
      <c r="G885" s="1"/>
      <c r="H885" s="1"/>
      <c r="I885" s="1"/>
      <c r="J885" s="1"/>
      <c r="K885" s="48"/>
      <c r="L885" s="46"/>
      <c r="M885" s="46"/>
      <c r="N885" s="46"/>
      <c r="O885" s="46"/>
      <c r="P885" s="46"/>
    </row>
    <row r="886" spans="1:16" ht="26.25">
      <c r="A886" s="25"/>
      <c r="B886" s="101"/>
      <c r="C886" s="24"/>
      <c r="D886" s="1"/>
      <c r="E886" s="1"/>
      <c r="F886" s="1"/>
      <c r="G886" s="1"/>
      <c r="H886" s="1"/>
      <c r="I886" s="1"/>
      <c r="J886" s="1"/>
      <c r="K886" s="48"/>
      <c r="L886" s="46"/>
      <c r="M886" s="46"/>
      <c r="N886" s="46"/>
      <c r="O886" s="46"/>
      <c r="P886" s="46"/>
    </row>
    <row r="887" spans="1:16" ht="26.25">
      <c r="A887" s="25"/>
      <c r="B887" s="101"/>
      <c r="C887" s="24"/>
      <c r="D887" s="1"/>
      <c r="E887" s="1"/>
      <c r="F887" s="1"/>
      <c r="G887" s="1"/>
      <c r="H887" s="1"/>
      <c r="I887" s="1"/>
      <c r="J887" s="1"/>
      <c r="K887" s="48"/>
      <c r="L887" s="46"/>
      <c r="M887" s="46"/>
      <c r="N887" s="46"/>
      <c r="O887" s="46"/>
      <c r="P887" s="46"/>
    </row>
    <row r="888" spans="1:16" ht="26.25">
      <c r="A888" s="25"/>
      <c r="B888" s="101"/>
      <c r="C888" s="24"/>
      <c r="D888" s="1"/>
      <c r="E888" s="1"/>
      <c r="F888" s="1"/>
      <c r="G888" s="1"/>
      <c r="H888" s="1"/>
      <c r="I888" s="1"/>
      <c r="J888" s="1"/>
      <c r="K888" s="48"/>
      <c r="L888" s="46"/>
      <c r="M888" s="46"/>
      <c r="N888" s="46"/>
      <c r="O888" s="46"/>
      <c r="P888" s="46"/>
    </row>
    <row r="889" spans="1:16" ht="26.25">
      <c r="A889" s="25"/>
      <c r="B889" s="101"/>
      <c r="C889" s="24"/>
      <c r="D889" s="1"/>
      <c r="E889" s="1"/>
      <c r="F889" s="1"/>
      <c r="G889" s="1"/>
      <c r="H889" s="1"/>
      <c r="I889" s="1"/>
      <c r="J889" s="1"/>
      <c r="K889" s="48"/>
      <c r="L889" s="46"/>
      <c r="M889" s="46"/>
      <c r="N889" s="46"/>
      <c r="O889" s="46"/>
      <c r="P889" s="46"/>
    </row>
    <row r="890" spans="1:16" ht="26.25">
      <c r="A890" s="25"/>
      <c r="B890" s="101"/>
      <c r="C890" s="24"/>
      <c r="D890" s="1"/>
      <c r="E890" s="1"/>
      <c r="F890" s="1"/>
      <c r="G890" s="1"/>
      <c r="H890" s="1"/>
      <c r="I890" s="1"/>
      <c r="J890" s="1"/>
      <c r="K890" s="48"/>
      <c r="L890" s="46"/>
      <c r="M890" s="46"/>
      <c r="N890" s="46"/>
      <c r="O890" s="46"/>
      <c r="P890" s="46"/>
    </row>
    <row r="891" spans="1:16" ht="26.25">
      <c r="A891" s="25"/>
      <c r="B891" s="101"/>
      <c r="C891" s="24"/>
      <c r="D891" s="1"/>
      <c r="E891" s="1"/>
      <c r="F891" s="1"/>
      <c r="G891" s="1"/>
      <c r="H891" s="1"/>
      <c r="I891" s="1"/>
      <c r="J891" s="1"/>
      <c r="K891" s="48"/>
      <c r="L891" s="46"/>
      <c r="M891" s="46"/>
      <c r="N891" s="46"/>
      <c r="O891" s="46"/>
      <c r="P891" s="46"/>
    </row>
    <row r="892" spans="1:16" ht="26.25">
      <c r="A892" s="25"/>
      <c r="B892" s="101"/>
      <c r="C892" s="24"/>
      <c r="D892" s="1"/>
      <c r="E892" s="1"/>
      <c r="F892" s="1"/>
      <c r="G892" s="1"/>
      <c r="H892" s="1"/>
      <c r="I892" s="1"/>
      <c r="J892" s="1"/>
      <c r="K892" s="48"/>
      <c r="L892" s="46"/>
      <c r="M892" s="46"/>
      <c r="N892" s="46"/>
      <c r="O892" s="46"/>
      <c r="P892" s="46"/>
    </row>
    <row r="893" spans="1:16" ht="26.25">
      <c r="A893" s="25"/>
      <c r="B893" s="101"/>
      <c r="C893" s="24"/>
      <c r="D893" s="1"/>
      <c r="E893" s="1"/>
      <c r="F893" s="1"/>
      <c r="G893" s="1"/>
      <c r="H893" s="1"/>
      <c r="I893" s="1"/>
      <c r="J893" s="1"/>
      <c r="K893" s="48"/>
      <c r="L893" s="46"/>
      <c r="M893" s="46"/>
      <c r="N893" s="46"/>
      <c r="O893" s="46"/>
      <c r="P893" s="46"/>
    </row>
    <row r="894" spans="1:16" ht="26.25">
      <c r="A894" s="25"/>
      <c r="B894" s="101"/>
      <c r="C894" s="24"/>
      <c r="D894" s="1"/>
      <c r="E894" s="1"/>
      <c r="F894" s="1"/>
      <c r="G894" s="1"/>
      <c r="H894" s="1"/>
      <c r="I894" s="1"/>
      <c r="J894" s="1"/>
      <c r="K894" s="48"/>
      <c r="L894" s="46"/>
      <c r="M894" s="46"/>
      <c r="N894" s="46"/>
      <c r="O894" s="46"/>
      <c r="P894" s="46"/>
    </row>
    <row r="895" spans="1:16" ht="26.25">
      <c r="A895" s="25"/>
      <c r="B895" s="101"/>
      <c r="C895" s="24"/>
      <c r="D895" s="1"/>
      <c r="E895" s="1"/>
      <c r="F895" s="1"/>
      <c r="G895" s="1"/>
      <c r="H895" s="1"/>
      <c r="I895" s="1"/>
      <c r="J895" s="1"/>
      <c r="K895" s="48"/>
      <c r="L895" s="46"/>
      <c r="M895" s="46"/>
      <c r="N895" s="46"/>
      <c r="O895" s="46"/>
      <c r="P895" s="46"/>
    </row>
    <row r="896" spans="1:16" ht="26.25">
      <c r="A896" s="25"/>
      <c r="B896" s="101"/>
      <c r="C896" s="24"/>
      <c r="D896" s="1"/>
      <c r="E896" s="1"/>
      <c r="F896" s="1"/>
      <c r="G896" s="1"/>
      <c r="H896" s="1"/>
      <c r="I896" s="1"/>
      <c r="J896" s="1"/>
      <c r="K896" s="48"/>
      <c r="L896" s="46"/>
      <c r="M896" s="46"/>
      <c r="N896" s="46"/>
      <c r="O896" s="46"/>
      <c r="P896" s="46"/>
    </row>
    <row r="897" spans="1:16" ht="26.25">
      <c r="A897" s="25"/>
      <c r="B897" s="101"/>
      <c r="C897" s="24"/>
      <c r="D897" s="1"/>
      <c r="E897" s="1"/>
      <c r="F897" s="1"/>
      <c r="G897" s="1"/>
      <c r="H897" s="1"/>
      <c r="I897" s="1"/>
      <c r="J897" s="1"/>
      <c r="K897" s="48"/>
      <c r="L897" s="46"/>
      <c r="M897" s="46"/>
      <c r="N897" s="46"/>
      <c r="O897" s="46"/>
      <c r="P897" s="46"/>
    </row>
    <row r="898" spans="1:16" ht="26.25">
      <c r="A898" s="25"/>
      <c r="B898" s="101"/>
      <c r="C898" s="24"/>
      <c r="D898" s="1"/>
      <c r="E898" s="1"/>
      <c r="F898" s="1"/>
      <c r="G898" s="1"/>
      <c r="H898" s="1"/>
      <c r="I898" s="1"/>
      <c r="J898" s="1"/>
      <c r="K898" s="48"/>
      <c r="L898" s="46"/>
      <c r="M898" s="46"/>
      <c r="N898" s="46"/>
      <c r="O898" s="46"/>
      <c r="P898" s="46"/>
    </row>
    <row r="899" spans="1:16" ht="26.25">
      <c r="A899" s="25"/>
      <c r="B899" s="101"/>
      <c r="C899" s="24"/>
      <c r="D899" s="1"/>
      <c r="E899" s="1"/>
      <c r="F899" s="1"/>
      <c r="G899" s="1"/>
      <c r="H899" s="1"/>
      <c r="I899" s="1"/>
      <c r="J899" s="1"/>
      <c r="K899" s="48"/>
      <c r="L899" s="46"/>
      <c r="M899" s="46"/>
      <c r="N899" s="46"/>
      <c r="O899" s="46"/>
      <c r="P899" s="46"/>
    </row>
    <row r="900" spans="1:16" ht="26.25">
      <c r="A900" s="25"/>
      <c r="B900" s="101"/>
      <c r="C900" s="24"/>
      <c r="D900" s="1"/>
      <c r="E900" s="1"/>
      <c r="F900" s="1"/>
      <c r="G900" s="1"/>
      <c r="H900" s="1"/>
      <c r="I900" s="1"/>
      <c r="J900" s="1"/>
      <c r="K900" s="48"/>
      <c r="L900" s="46"/>
      <c r="M900" s="46"/>
      <c r="N900" s="46"/>
      <c r="O900" s="46"/>
      <c r="P900" s="46"/>
    </row>
    <row r="901" spans="1:16" ht="26.25">
      <c r="A901" s="25"/>
      <c r="B901" s="101"/>
      <c r="C901" s="24"/>
      <c r="D901" s="1"/>
      <c r="E901" s="1"/>
      <c r="F901" s="1"/>
      <c r="G901" s="1"/>
      <c r="H901" s="1"/>
      <c r="I901" s="1"/>
      <c r="J901" s="1"/>
      <c r="K901" s="48"/>
      <c r="L901" s="46"/>
      <c r="M901" s="46"/>
      <c r="N901" s="46"/>
      <c r="O901" s="46"/>
      <c r="P901" s="46"/>
    </row>
    <row r="902" spans="1:16" ht="26.25">
      <c r="A902" s="25"/>
      <c r="B902" s="101"/>
      <c r="C902" s="24"/>
      <c r="D902" s="1"/>
      <c r="E902" s="1"/>
      <c r="F902" s="1"/>
      <c r="G902" s="1"/>
      <c r="H902" s="1"/>
      <c r="I902" s="1"/>
      <c r="J902" s="1"/>
      <c r="K902" s="48"/>
      <c r="L902" s="46"/>
      <c r="M902" s="46"/>
      <c r="N902" s="46"/>
      <c r="O902" s="46"/>
      <c r="P902" s="46"/>
    </row>
    <row r="903" spans="1:16" ht="26.25">
      <c r="A903" s="25"/>
      <c r="B903" s="101"/>
      <c r="C903" s="24"/>
      <c r="D903" s="1"/>
      <c r="E903" s="1"/>
      <c r="F903" s="1"/>
      <c r="G903" s="1"/>
      <c r="H903" s="1"/>
      <c r="I903" s="1"/>
      <c r="J903" s="1"/>
      <c r="K903" s="48"/>
      <c r="L903" s="46"/>
      <c r="M903" s="46"/>
      <c r="N903" s="46"/>
      <c r="O903" s="46"/>
      <c r="P903" s="46"/>
    </row>
    <row r="904" spans="1:16" ht="26.25">
      <c r="A904" s="25"/>
      <c r="B904" s="101"/>
      <c r="C904" s="24"/>
      <c r="D904" s="1"/>
      <c r="E904" s="1"/>
      <c r="F904" s="1"/>
      <c r="G904" s="1"/>
      <c r="H904" s="1"/>
      <c r="I904" s="1"/>
      <c r="J904" s="1"/>
      <c r="K904" s="48"/>
      <c r="L904" s="46"/>
      <c r="M904" s="46"/>
      <c r="N904" s="46"/>
      <c r="O904" s="46"/>
      <c r="P904" s="46"/>
    </row>
    <row r="905" spans="1:16" ht="26.25">
      <c r="A905" s="25"/>
      <c r="B905" s="101"/>
      <c r="C905" s="24"/>
      <c r="D905" s="1"/>
      <c r="E905" s="1"/>
      <c r="F905" s="1"/>
      <c r="G905" s="1"/>
      <c r="H905" s="1"/>
      <c r="I905" s="1"/>
      <c r="J905" s="1"/>
      <c r="K905" s="48"/>
      <c r="L905" s="46"/>
      <c r="M905" s="46"/>
      <c r="N905" s="46"/>
      <c r="O905" s="46"/>
      <c r="P905" s="46"/>
    </row>
    <row r="906" spans="1:16" ht="26.25">
      <c r="A906" s="25"/>
      <c r="B906" s="101"/>
      <c r="C906" s="24"/>
      <c r="D906" s="1"/>
      <c r="E906" s="1"/>
      <c r="F906" s="1"/>
      <c r="G906" s="1"/>
      <c r="H906" s="1"/>
      <c r="I906" s="1"/>
      <c r="J906" s="1"/>
      <c r="K906" s="48"/>
      <c r="L906" s="46"/>
      <c r="M906" s="46"/>
      <c r="N906" s="46"/>
      <c r="O906" s="46"/>
      <c r="P906" s="46"/>
    </row>
    <row r="907" spans="1:16" ht="26.25">
      <c r="A907" s="25"/>
      <c r="B907" s="101"/>
      <c r="C907" s="24"/>
      <c r="D907" s="1"/>
      <c r="E907" s="1"/>
      <c r="F907" s="1"/>
      <c r="G907" s="1"/>
      <c r="H907" s="1"/>
      <c r="I907" s="1"/>
      <c r="J907" s="1"/>
      <c r="K907" s="48"/>
      <c r="L907" s="46"/>
      <c r="M907" s="46"/>
      <c r="N907" s="46"/>
      <c r="O907" s="46"/>
      <c r="P907" s="46"/>
    </row>
    <row r="908" spans="1:16" ht="26.25">
      <c r="A908" s="25"/>
      <c r="B908" s="101"/>
      <c r="C908" s="24"/>
      <c r="D908" s="1"/>
      <c r="E908" s="1"/>
      <c r="F908" s="1"/>
      <c r="G908" s="1"/>
      <c r="H908" s="1"/>
      <c r="I908" s="1"/>
      <c r="J908" s="1"/>
      <c r="K908" s="48"/>
      <c r="L908" s="46"/>
      <c r="M908" s="46"/>
      <c r="N908" s="46"/>
      <c r="O908" s="46"/>
      <c r="P908" s="46"/>
    </row>
    <row r="909" spans="1:16" ht="26.25">
      <c r="A909" s="25"/>
      <c r="B909" s="101"/>
      <c r="C909" s="24"/>
      <c r="D909" s="1"/>
      <c r="E909" s="1"/>
      <c r="F909" s="1"/>
      <c r="G909" s="1"/>
      <c r="H909" s="1"/>
      <c r="I909" s="1"/>
      <c r="J909" s="1"/>
      <c r="K909" s="48"/>
      <c r="L909" s="46"/>
      <c r="M909" s="46"/>
      <c r="N909" s="46"/>
      <c r="O909" s="46"/>
      <c r="P909" s="46"/>
    </row>
    <row r="910" spans="1:16" ht="26.25">
      <c r="A910" s="25"/>
      <c r="B910" s="101"/>
      <c r="C910" s="24"/>
      <c r="D910" s="1"/>
      <c r="E910" s="1"/>
      <c r="F910" s="1"/>
      <c r="G910" s="1"/>
      <c r="H910" s="1"/>
      <c r="I910" s="1"/>
      <c r="J910" s="1"/>
      <c r="K910" s="48"/>
      <c r="L910" s="46"/>
      <c r="M910" s="46"/>
      <c r="N910" s="46"/>
      <c r="O910" s="46"/>
      <c r="P910" s="46"/>
    </row>
    <row r="911" spans="1:16" ht="26.25">
      <c r="A911" s="25"/>
      <c r="B911" s="101"/>
      <c r="C911" s="24"/>
      <c r="D911" s="1"/>
      <c r="E911" s="1"/>
      <c r="F911" s="1"/>
      <c r="G911" s="1"/>
      <c r="H911" s="1"/>
      <c r="I911" s="1"/>
      <c r="J911" s="1"/>
      <c r="K911" s="48"/>
      <c r="L911" s="46"/>
      <c r="M911" s="46"/>
      <c r="N911" s="46"/>
      <c r="O911" s="46"/>
      <c r="P911" s="46"/>
    </row>
    <row r="912" spans="1:16" ht="26.25">
      <c r="A912" s="25"/>
      <c r="B912" s="101"/>
      <c r="C912" s="24"/>
      <c r="D912" s="1"/>
      <c r="E912" s="1"/>
      <c r="F912" s="1"/>
      <c r="G912" s="1"/>
      <c r="H912" s="1"/>
      <c r="I912" s="1"/>
      <c r="J912" s="1"/>
      <c r="K912" s="48"/>
      <c r="L912" s="46"/>
      <c r="M912" s="46"/>
      <c r="N912" s="46"/>
      <c r="O912" s="46"/>
      <c r="P912" s="46"/>
    </row>
    <row r="913" spans="1:16" ht="26.25">
      <c r="A913" s="25"/>
      <c r="B913" s="101"/>
      <c r="C913" s="24"/>
      <c r="D913" s="1"/>
      <c r="E913" s="1"/>
      <c r="F913" s="1"/>
      <c r="G913" s="1"/>
      <c r="H913" s="1"/>
      <c r="I913" s="1"/>
      <c r="J913" s="1"/>
      <c r="K913" s="48"/>
      <c r="L913" s="46"/>
      <c r="M913" s="46"/>
      <c r="N913" s="46"/>
      <c r="O913" s="46"/>
      <c r="P913" s="46"/>
    </row>
    <row r="914" spans="1:16" ht="26.25">
      <c r="A914" s="25"/>
      <c r="B914" s="101"/>
      <c r="C914" s="24"/>
      <c r="D914" s="1"/>
      <c r="E914" s="1"/>
      <c r="F914" s="1"/>
      <c r="G914" s="1"/>
      <c r="H914" s="1"/>
      <c r="I914" s="1"/>
      <c r="J914" s="1"/>
      <c r="K914" s="48"/>
      <c r="L914" s="46"/>
      <c r="M914" s="46"/>
      <c r="N914" s="46"/>
      <c r="O914" s="46"/>
      <c r="P914" s="46"/>
    </row>
    <row r="915" spans="1:16" ht="26.25">
      <c r="A915" s="25"/>
      <c r="B915" s="101"/>
      <c r="C915" s="24"/>
      <c r="D915" s="1"/>
      <c r="E915" s="1"/>
      <c r="F915" s="1"/>
      <c r="G915" s="1"/>
      <c r="H915" s="1"/>
      <c r="I915" s="1"/>
      <c r="J915" s="1"/>
      <c r="K915" s="48"/>
      <c r="L915" s="46"/>
      <c r="M915" s="46"/>
      <c r="N915" s="46"/>
      <c r="O915" s="46"/>
      <c r="P915" s="46"/>
    </row>
    <row r="916" spans="1:16" ht="26.25">
      <c r="A916" s="25"/>
      <c r="B916" s="101"/>
      <c r="C916" s="24"/>
      <c r="D916" s="1"/>
      <c r="E916" s="1"/>
      <c r="F916" s="1"/>
      <c r="G916" s="1"/>
      <c r="H916" s="1"/>
      <c r="I916" s="1"/>
      <c r="J916" s="1"/>
      <c r="K916" s="48"/>
      <c r="L916" s="46"/>
      <c r="M916" s="46"/>
      <c r="N916" s="46"/>
      <c r="O916" s="46"/>
      <c r="P916" s="46"/>
    </row>
    <row r="917" spans="1:16" ht="26.25">
      <c r="A917" s="25"/>
      <c r="B917" s="101"/>
      <c r="C917" s="24"/>
      <c r="D917" s="1"/>
      <c r="E917" s="1"/>
      <c r="F917" s="1"/>
      <c r="G917" s="1"/>
      <c r="H917" s="1"/>
      <c r="I917" s="1"/>
      <c r="J917" s="1"/>
      <c r="K917" s="48"/>
      <c r="L917" s="46"/>
      <c r="M917" s="46"/>
      <c r="N917" s="46"/>
      <c r="O917" s="46"/>
      <c r="P917" s="46"/>
    </row>
    <row r="918" spans="1:16" ht="26.25">
      <c r="A918" s="25"/>
      <c r="B918" s="101"/>
      <c r="C918" s="24"/>
      <c r="D918" s="1"/>
      <c r="E918" s="1"/>
      <c r="F918" s="1"/>
      <c r="G918" s="1"/>
      <c r="H918" s="1"/>
      <c r="I918" s="1"/>
      <c r="J918" s="1"/>
      <c r="K918" s="48"/>
      <c r="L918" s="46"/>
      <c r="M918" s="46"/>
      <c r="N918" s="46"/>
      <c r="O918" s="46"/>
      <c r="P918" s="46"/>
    </row>
    <row r="919" spans="1:16" ht="26.25">
      <c r="A919" s="25"/>
      <c r="B919" s="101"/>
      <c r="C919" s="24"/>
      <c r="D919" s="1"/>
      <c r="E919" s="1"/>
      <c r="F919" s="1"/>
      <c r="G919" s="1"/>
      <c r="H919" s="1"/>
      <c r="I919" s="1"/>
      <c r="J919" s="1"/>
      <c r="K919" s="48"/>
      <c r="L919" s="46"/>
      <c r="M919" s="46"/>
      <c r="N919" s="46"/>
      <c r="O919" s="46"/>
      <c r="P919" s="46"/>
    </row>
    <row r="920" spans="1:16" ht="26.25">
      <c r="A920" s="25"/>
      <c r="B920" s="101"/>
      <c r="C920" s="24"/>
      <c r="D920" s="1"/>
      <c r="E920" s="1"/>
      <c r="F920" s="1"/>
      <c r="G920" s="1"/>
      <c r="H920" s="1"/>
      <c r="I920" s="1"/>
      <c r="J920" s="1"/>
      <c r="K920" s="48"/>
      <c r="L920" s="46"/>
      <c r="M920" s="46"/>
      <c r="N920" s="46"/>
      <c r="O920" s="46"/>
      <c r="P920" s="46"/>
    </row>
    <row r="921" spans="1:16" ht="26.25">
      <c r="A921" s="25"/>
      <c r="B921" s="101"/>
      <c r="C921" s="24"/>
      <c r="D921" s="1"/>
      <c r="E921" s="1"/>
      <c r="F921" s="1"/>
      <c r="G921" s="1"/>
      <c r="H921" s="1"/>
      <c r="I921" s="1"/>
      <c r="J921" s="1"/>
      <c r="K921" s="48"/>
      <c r="L921" s="46"/>
      <c r="M921" s="46"/>
      <c r="N921" s="46"/>
      <c r="O921" s="46"/>
      <c r="P921" s="46"/>
    </row>
    <row r="922" spans="1:16" ht="26.25">
      <c r="A922" s="25"/>
      <c r="B922" s="101"/>
      <c r="C922" s="24"/>
      <c r="D922" s="1"/>
      <c r="E922" s="1"/>
      <c r="F922" s="1"/>
      <c r="G922" s="1"/>
      <c r="H922" s="1"/>
      <c r="I922" s="1"/>
      <c r="J922" s="1"/>
      <c r="K922" s="48"/>
      <c r="L922" s="46"/>
      <c r="M922" s="46"/>
      <c r="N922" s="46"/>
      <c r="O922" s="46"/>
      <c r="P922" s="46"/>
    </row>
    <row r="923" spans="1:16" ht="26.25">
      <c r="A923" s="25"/>
      <c r="B923" s="101"/>
      <c r="C923" s="24"/>
      <c r="D923" s="1"/>
      <c r="E923" s="1"/>
      <c r="F923" s="1"/>
      <c r="G923" s="1"/>
      <c r="H923" s="1"/>
      <c r="I923" s="1"/>
      <c r="J923" s="1"/>
      <c r="K923" s="48"/>
      <c r="L923" s="46"/>
      <c r="M923" s="46"/>
      <c r="N923" s="46"/>
      <c r="O923" s="46"/>
      <c r="P923" s="46"/>
    </row>
    <row r="924" spans="1:16" ht="26.25">
      <c r="A924" s="25"/>
      <c r="B924" s="101"/>
      <c r="C924" s="24"/>
      <c r="D924" s="1"/>
      <c r="E924" s="1"/>
      <c r="F924" s="1"/>
      <c r="G924" s="1"/>
      <c r="H924" s="1"/>
      <c r="I924" s="1"/>
      <c r="J924" s="1"/>
      <c r="K924" s="48"/>
      <c r="L924" s="46"/>
      <c r="M924" s="46"/>
      <c r="N924" s="46"/>
      <c r="O924" s="46"/>
      <c r="P924" s="46"/>
    </row>
    <row r="925" spans="1:16" ht="26.25">
      <c r="A925" s="25"/>
      <c r="B925" s="101"/>
      <c r="C925" s="24"/>
      <c r="D925" s="1"/>
      <c r="E925" s="1"/>
      <c r="F925" s="1"/>
      <c r="G925" s="1"/>
      <c r="H925" s="1"/>
      <c r="I925" s="1"/>
      <c r="J925" s="1"/>
      <c r="K925" s="48"/>
      <c r="L925" s="46"/>
      <c r="M925" s="46"/>
      <c r="N925" s="46"/>
      <c r="O925" s="46"/>
      <c r="P925" s="46"/>
    </row>
    <row r="926" spans="1:16" ht="26.25">
      <c r="A926" s="25"/>
      <c r="B926" s="101"/>
      <c r="C926" s="24"/>
      <c r="D926" s="1"/>
      <c r="E926" s="1"/>
      <c r="F926" s="1"/>
      <c r="G926" s="1"/>
      <c r="H926" s="1"/>
      <c r="I926" s="1"/>
      <c r="J926" s="1"/>
      <c r="K926" s="48"/>
      <c r="L926" s="46"/>
      <c r="M926" s="46"/>
      <c r="N926" s="46"/>
      <c r="O926" s="46"/>
      <c r="P926" s="46"/>
    </row>
    <row r="927" spans="1:16" ht="26.25">
      <c r="A927" s="25"/>
      <c r="B927" s="101"/>
      <c r="C927" s="24"/>
      <c r="D927" s="1"/>
      <c r="E927" s="1"/>
      <c r="F927" s="1"/>
      <c r="G927" s="1"/>
      <c r="H927" s="1"/>
      <c r="I927" s="1"/>
      <c r="J927" s="1"/>
      <c r="K927" s="48"/>
      <c r="L927" s="46"/>
      <c r="M927" s="46"/>
      <c r="N927" s="46"/>
      <c r="O927" s="46"/>
      <c r="P927" s="46"/>
    </row>
    <row r="928" spans="1:16" ht="26.25">
      <c r="A928" s="25"/>
      <c r="B928" s="101"/>
      <c r="C928" s="24"/>
      <c r="D928" s="1"/>
      <c r="E928" s="1"/>
      <c r="F928" s="1"/>
      <c r="G928" s="1"/>
      <c r="H928" s="1"/>
      <c r="I928" s="1"/>
      <c r="J928" s="1"/>
      <c r="K928" s="48"/>
      <c r="L928" s="46"/>
      <c r="M928" s="46"/>
      <c r="N928" s="46"/>
      <c r="O928" s="46"/>
      <c r="P928" s="46"/>
    </row>
    <row r="929" spans="1:16" ht="26.25">
      <c r="A929" s="25"/>
      <c r="B929" s="101"/>
      <c r="C929" s="24"/>
      <c r="D929" s="1"/>
      <c r="E929" s="1"/>
      <c r="F929" s="1"/>
      <c r="G929" s="1"/>
      <c r="H929" s="1"/>
      <c r="I929" s="1"/>
      <c r="J929" s="1"/>
      <c r="K929" s="48"/>
      <c r="L929" s="46"/>
      <c r="M929" s="46"/>
      <c r="N929" s="46"/>
      <c r="O929" s="46"/>
      <c r="P929" s="46"/>
    </row>
    <row r="930" spans="1:16" ht="26.25">
      <c r="A930" s="25"/>
      <c r="B930" s="101"/>
      <c r="C930" s="24"/>
      <c r="D930" s="1"/>
      <c r="E930" s="1"/>
      <c r="F930" s="1"/>
      <c r="G930" s="1"/>
      <c r="H930" s="1"/>
      <c r="I930" s="1"/>
      <c r="J930" s="1"/>
      <c r="K930" s="48"/>
      <c r="L930" s="46"/>
      <c r="M930" s="46"/>
      <c r="N930" s="46"/>
      <c r="O930" s="46"/>
      <c r="P930" s="46"/>
    </row>
    <row r="931" spans="1:16" ht="26.25">
      <c r="A931" s="25"/>
      <c r="B931" s="101"/>
      <c r="C931" s="24"/>
      <c r="D931" s="1"/>
      <c r="E931" s="1"/>
      <c r="F931" s="1"/>
      <c r="G931" s="1"/>
      <c r="H931" s="1"/>
      <c r="I931" s="1"/>
      <c r="J931" s="1"/>
      <c r="K931" s="48"/>
      <c r="L931" s="46"/>
      <c r="M931" s="46"/>
      <c r="N931" s="46"/>
      <c r="O931" s="46"/>
      <c r="P931" s="46"/>
    </row>
    <row r="932" spans="1:16" ht="26.25">
      <c r="A932" s="25"/>
      <c r="B932" s="101"/>
      <c r="C932" s="24"/>
      <c r="D932" s="1"/>
      <c r="E932" s="1"/>
      <c r="F932" s="1"/>
      <c r="G932" s="1"/>
      <c r="H932" s="1"/>
      <c r="I932" s="1"/>
      <c r="J932" s="1"/>
      <c r="K932" s="48"/>
      <c r="L932" s="46"/>
      <c r="M932" s="46"/>
      <c r="N932" s="46"/>
      <c r="O932" s="46"/>
      <c r="P932" s="46"/>
    </row>
    <row r="933" spans="1:16" ht="26.25">
      <c r="A933" s="25"/>
      <c r="B933" s="101"/>
      <c r="C933" s="24"/>
      <c r="D933" s="1"/>
      <c r="E933" s="1"/>
      <c r="F933" s="1"/>
      <c r="G933" s="1"/>
      <c r="H933" s="1"/>
      <c r="I933" s="1"/>
      <c r="J933" s="1"/>
      <c r="K933" s="48"/>
      <c r="L933" s="46"/>
      <c r="M933" s="46"/>
      <c r="N933" s="46"/>
      <c r="O933" s="46"/>
      <c r="P933" s="46"/>
    </row>
    <row r="934" spans="1:16" ht="26.25">
      <c r="A934" s="25"/>
      <c r="B934" s="101"/>
      <c r="C934" s="24"/>
      <c r="D934" s="1"/>
      <c r="E934" s="1"/>
      <c r="F934" s="1"/>
      <c r="G934" s="1"/>
      <c r="H934" s="1"/>
      <c r="I934" s="1"/>
      <c r="J934" s="1"/>
      <c r="K934" s="48"/>
      <c r="L934" s="46"/>
      <c r="M934" s="46"/>
      <c r="N934" s="46"/>
      <c r="O934" s="46"/>
      <c r="P934" s="46"/>
    </row>
    <row r="935" spans="1:16" ht="26.25">
      <c r="A935" s="25"/>
      <c r="B935" s="101"/>
      <c r="C935" s="24"/>
      <c r="D935" s="1"/>
      <c r="E935" s="1"/>
      <c r="F935" s="1"/>
      <c r="G935" s="1"/>
      <c r="H935" s="1"/>
      <c r="I935" s="1"/>
      <c r="J935" s="1"/>
      <c r="K935" s="48"/>
      <c r="L935" s="46"/>
      <c r="M935" s="46"/>
      <c r="N935" s="46"/>
      <c r="O935" s="46"/>
      <c r="P935" s="46"/>
    </row>
    <row r="936" spans="1:16" ht="26.25">
      <c r="A936" s="25"/>
      <c r="B936" s="101"/>
      <c r="C936" s="24"/>
      <c r="D936" s="1"/>
      <c r="E936" s="1"/>
      <c r="F936" s="1"/>
      <c r="G936" s="1"/>
      <c r="H936" s="1"/>
      <c r="I936" s="1"/>
      <c r="J936" s="1"/>
      <c r="K936" s="48"/>
      <c r="L936" s="46"/>
      <c r="M936" s="46"/>
      <c r="N936" s="46"/>
      <c r="O936" s="46"/>
      <c r="P936" s="46"/>
    </row>
    <row r="937" spans="1:16" ht="26.25">
      <c r="A937" s="25"/>
      <c r="B937" s="101"/>
      <c r="C937" s="24"/>
      <c r="D937" s="1"/>
      <c r="E937" s="1"/>
      <c r="F937" s="1"/>
      <c r="G937" s="1"/>
      <c r="H937" s="1"/>
      <c r="I937" s="1"/>
      <c r="J937" s="1"/>
      <c r="K937" s="48"/>
      <c r="L937" s="46"/>
      <c r="M937" s="46"/>
      <c r="N937" s="46"/>
      <c r="O937" s="46"/>
      <c r="P937" s="46"/>
    </row>
    <row r="938" spans="1:16" ht="26.25">
      <c r="A938" s="25"/>
      <c r="B938" s="101"/>
      <c r="C938" s="24"/>
      <c r="D938" s="1"/>
      <c r="E938" s="1"/>
      <c r="F938" s="1"/>
      <c r="G938" s="1"/>
      <c r="H938" s="1"/>
      <c r="I938" s="1"/>
      <c r="J938" s="1"/>
      <c r="K938" s="48"/>
      <c r="L938" s="46"/>
      <c r="M938" s="46"/>
      <c r="N938" s="46"/>
      <c r="O938" s="46"/>
      <c r="P938" s="46"/>
    </row>
    <row r="939" spans="1:16" ht="26.25">
      <c r="A939" s="25"/>
      <c r="B939" s="101"/>
      <c r="C939" s="24"/>
      <c r="D939" s="1"/>
      <c r="E939" s="1"/>
      <c r="F939" s="1"/>
      <c r="G939" s="1"/>
      <c r="H939" s="1"/>
      <c r="I939" s="1"/>
      <c r="J939" s="1"/>
      <c r="K939" s="48"/>
      <c r="L939" s="46"/>
      <c r="M939" s="46"/>
      <c r="N939" s="46"/>
      <c r="O939" s="46"/>
      <c r="P939" s="46"/>
    </row>
    <row r="940" spans="1:16" ht="26.25">
      <c r="A940" s="25"/>
      <c r="B940" s="101"/>
      <c r="C940" s="24"/>
      <c r="D940" s="1"/>
      <c r="E940" s="1"/>
      <c r="F940" s="1"/>
      <c r="G940" s="1"/>
      <c r="H940" s="1"/>
      <c r="I940" s="1"/>
      <c r="J940" s="1"/>
      <c r="K940" s="48"/>
      <c r="L940" s="46"/>
      <c r="M940" s="46"/>
      <c r="N940" s="46"/>
      <c r="O940" s="46"/>
      <c r="P940" s="46"/>
    </row>
    <row r="941" spans="1:16" ht="26.25">
      <c r="A941" s="25"/>
      <c r="B941" s="101"/>
      <c r="C941" s="24"/>
      <c r="D941" s="1"/>
      <c r="E941" s="1"/>
      <c r="F941" s="1"/>
      <c r="G941" s="1"/>
      <c r="H941" s="1"/>
      <c r="I941" s="1"/>
      <c r="J941" s="1"/>
      <c r="K941" s="48"/>
      <c r="L941" s="46"/>
      <c r="M941" s="46"/>
      <c r="N941" s="46"/>
      <c r="O941" s="46"/>
      <c r="P941" s="46"/>
    </row>
    <row r="942" spans="1:16" ht="26.25">
      <c r="A942" s="25"/>
      <c r="B942" s="101"/>
      <c r="C942" s="24"/>
      <c r="D942" s="1"/>
      <c r="E942" s="1"/>
      <c r="F942" s="1"/>
      <c r="G942" s="1"/>
      <c r="H942" s="1"/>
      <c r="I942" s="1"/>
      <c r="J942" s="1"/>
      <c r="K942" s="48"/>
      <c r="L942" s="46"/>
      <c r="M942" s="46"/>
      <c r="N942" s="46"/>
      <c r="O942" s="46"/>
      <c r="P942" s="46"/>
    </row>
    <row r="943" spans="1:16" ht="26.25">
      <c r="A943" s="25"/>
      <c r="B943" s="101"/>
      <c r="C943" s="24"/>
      <c r="D943" s="1"/>
      <c r="E943" s="1"/>
      <c r="F943" s="1"/>
      <c r="G943" s="1"/>
      <c r="H943" s="1"/>
      <c r="I943" s="1"/>
      <c r="J943" s="1"/>
      <c r="K943" s="48"/>
      <c r="L943" s="46"/>
      <c r="M943" s="46"/>
      <c r="N943" s="46"/>
      <c r="O943" s="46"/>
      <c r="P943" s="46"/>
    </row>
    <row r="944" spans="1:16" ht="26.25">
      <c r="A944" s="25"/>
      <c r="B944" s="101"/>
      <c r="C944" s="24"/>
      <c r="D944" s="1"/>
      <c r="E944" s="1"/>
      <c r="F944" s="1"/>
      <c r="G944" s="1"/>
      <c r="H944" s="1"/>
      <c r="I944" s="1"/>
      <c r="J944" s="1"/>
      <c r="K944" s="48"/>
      <c r="L944" s="46"/>
      <c r="M944" s="46"/>
      <c r="N944" s="46"/>
      <c r="O944" s="46"/>
      <c r="P944" s="46"/>
    </row>
    <row r="945" spans="1:16" ht="26.25">
      <c r="A945" s="25"/>
      <c r="B945" s="101"/>
      <c r="C945" s="24"/>
      <c r="D945" s="1"/>
      <c r="E945" s="1"/>
      <c r="F945" s="1"/>
      <c r="G945" s="1"/>
      <c r="H945" s="1"/>
      <c r="I945" s="1"/>
      <c r="J945" s="1"/>
      <c r="K945" s="48"/>
      <c r="L945" s="46"/>
      <c r="M945" s="46"/>
      <c r="N945" s="46"/>
      <c r="O945" s="46"/>
      <c r="P945" s="46"/>
    </row>
    <row r="946" spans="1:16" ht="26.25">
      <c r="A946" s="25"/>
      <c r="B946" s="101"/>
      <c r="C946" s="24"/>
      <c r="D946" s="1"/>
      <c r="E946" s="1"/>
      <c r="F946" s="1"/>
      <c r="G946" s="1"/>
      <c r="H946" s="1"/>
      <c r="I946" s="1"/>
      <c r="J946" s="1"/>
      <c r="K946" s="48"/>
      <c r="L946" s="46"/>
      <c r="M946" s="46"/>
      <c r="N946" s="46"/>
      <c r="O946" s="46"/>
      <c r="P946" s="46"/>
    </row>
    <row r="947" spans="1:16" ht="26.25">
      <c r="A947" s="25"/>
      <c r="B947" s="101"/>
      <c r="C947" s="24"/>
      <c r="D947" s="1"/>
      <c r="E947" s="1"/>
      <c r="F947" s="1"/>
      <c r="G947" s="1"/>
      <c r="H947" s="1"/>
      <c r="I947" s="1"/>
      <c r="J947" s="1"/>
      <c r="K947" s="48"/>
      <c r="L947" s="46"/>
      <c r="M947" s="46"/>
      <c r="N947" s="46"/>
      <c r="O947" s="46"/>
      <c r="P947" s="46"/>
    </row>
    <row r="948" spans="1:16" ht="26.25">
      <c r="A948" s="25"/>
      <c r="B948" s="101"/>
      <c r="C948" s="24"/>
      <c r="D948" s="1"/>
      <c r="E948" s="1"/>
      <c r="F948" s="1"/>
      <c r="G948" s="1"/>
      <c r="H948" s="1"/>
      <c r="I948" s="1"/>
      <c r="J948" s="1"/>
      <c r="K948" s="48"/>
      <c r="L948" s="46"/>
      <c r="M948" s="46"/>
      <c r="N948" s="46"/>
      <c r="O948" s="46"/>
      <c r="P948" s="46"/>
    </row>
    <row r="949" spans="1:16" ht="26.25">
      <c r="A949" s="25"/>
      <c r="B949" s="101"/>
      <c r="C949" s="24"/>
      <c r="D949" s="1"/>
      <c r="E949" s="1"/>
      <c r="F949" s="1"/>
      <c r="G949" s="1"/>
      <c r="H949" s="1"/>
      <c r="I949" s="1"/>
      <c r="J949" s="1"/>
      <c r="K949" s="48"/>
      <c r="L949" s="46"/>
      <c r="M949" s="46"/>
      <c r="N949" s="46"/>
      <c r="O949" s="46"/>
      <c r="P949" s="46"/>
    </row>
    <row r="950" spans="1:16" ht="26.25">
      <c r="A950" s="25"/>
      <c r="B950" s="101"/>
      <c r="C950" s="24"/>
      <c r="D950" s="1"/>
      <c r="E950" s="1"/>
      <c r="F950" s="1"/>
      <c r="G950" s="1"/>
      <c r="H950" s="1"/>
      <c r="I950" s="1"/>
      <c r="J950" s="1"/>
      <c r="K950" s="48"/>
      <c r="L950" s="46"/>
      <c r="M950" s="46"/>
      <c r="N950" s="46"/>
      <c r="O950" s="46"/>
      <c r="P950" s="46"/>
    </row>
    <row r="951" spans="1:16" ht="26.25">
      <c r="A951" s="25"/>
      <c r="B951" s="101"/>
      <c r="C951" s="24"/>
      <c r="D951" s="1"/>
      <c r="E951" s="1"/>
      <c r="F951" s="1"/>
      <c r="G951" s="1"/>
      <c r="H951" s="1"/>
      <c r="I951" s="1"/>
      <c r="J951" s="1"/>
      <c r="K951" s="48"/>
      <c r="L951" s="46"/>
      <c r="M951" s="46"/>
      <c r="N951" s="46"/>
      <c r="O951" s="46"/>
      <c r="P951" s="46"/>
    </row>
    <row r="952" spans="1:16" ht="26.25">
      <c r="A952" s="25"/>
      <c r="B952" s="101"/>
      <c r="C952" s="24"/>
      <c r="D952" s="1"/>
      <c r="E952" s="1"/>
      <c r="F952" s="1"/>
      <c r="G952" s="1"/>
      <c r="H952" s="1"/>
      <c r="I952" s="1"/>
      <c r="J952" s="1"/>
      <c r="K952" s="48"/>
      <c r="L952" s="46"/>
      <c r="M952" s="46"/>
      <c r="N952" s="46"/>
      <c r="O952" s="46"/>
      <c r="P952" s="46"/>
    </row>
    <row r="953" spans="1:16" ht="26.25">
      <c r="A953" s="25"/>
      <c r="B953" s="101"/>
      <c r="C953" s="24"/>
      <c r="D953" s="1"/>
      <c r="E953" s="1"/>
      <c r="F953" s="1"/>
      <c r="G953" s="1"/>
      <c r="H953" s="1"/>
      <c r="I953" s="1"/>
      <c r="J953" s="1"/>
      <c r="K953" s="48"/>
      <c r="L953" s="46"/>
      <c r="M953" s="46"/>
      <c r="N953" s="46"/>
      <c r="O953" s="46"/>
      <c r="P953" s="46"/>
    </row>
    <row r="954" spans="1:16" ht="26.25">
      <c r="A954" s="25"/>
      <c r="B954" s="101"/>
      <c r="C954" s="24"/>
      <c r="D954" s="1"/>
      <c r="E954" s="1"/>
      <c r="F954" s="1"/>
      <c r="G954" s="1"/>
      <c r="H954" s="1"/>
      <c r="I954" s="1"/>
      <c r="J954" s="1"/>
      <c r="K954" s="48"/>
      <c r="L954" s="46"/>
      <c r="M954" s="46"/>
      <c r="N954" s="46"/>
      <c r="O954" s="46"/>
      <c r="P954" s="46"/>
    </row>
    <row r="955" spans="1:16" ht="26.25">
      <c r="A955" s="25"/>
      <c r="B955" s="101"/>
      <c r="C955" s="24"/>
      <c r="D955" s="1"/>
      <c r="E955" s="1"/>
      <c r="F955" s="1"/>
      <c r="G955" s="1"/>
      <c r="H955" s="1"/>
      <c r="I955" s="1"/>
      <c r="J955" s="1"/>
      <c r="K955" s="48"/>
      <c r="L955" s="46"/>
      <c r="M955" s="46"/>
      <c r="N955" s="46"/>
      <c r="O955" s="46"/>
      <c r="P955" s="46"/>
    </row>
    <row r="956" spans="1:16" ht="26.25">
      <c r="A956" s="25"/>
      <c r="B956" s="101"/>
      <c r="C956" s="24"/>
      <c r="D956" s="1"/>
      <c r="E956" s="1"/>
      <c r="F956" s="1"/>
      <c r="G956" s="1"/>
      <c r="H956" s="1"/>
      <c r="I956" s="1"/>
      <c r="J956" s="1"/>
      <c r="K956" s="48"/>
      <c r="L956" s="46"/>
      <c r="M956" s="46"/>
      <c r="N956" s="46"/>
      <c r="O956" s="46"/>
      <c r="P956" s="46"/>
    </row>
    <row r="957" spans="1:16" ht="26.25">
      <c r="A957" s="25"/>
      <c r="B957" s="101"/>
      <c r="C957" s="24"/>
      <c r="D957" s="1"/>
      <c r="E957" s="1"/>
      <c r="F957" s="1"/>
      <c r="G957" s="1"/>
      <c r="H957" s="1"/>
      <c r="I957" s="1"/>
      <c r="J957" s="1"/>
      <c r="K957" s="48"/>
      <c r="L957" s="46"/>
      <c r="M957" s="46"/>
      <c r="N957" s="46"/>
      <c r="O957" s="46"/>
      <c r="P957" s="46"/>
    </row>
    <row r="958" spans="1:16" ht="26.25">
      <c r="A958" s="25"/>
      <c r="B958" s="101"/>
      <c r="C958" s="24"/>
      <c r="D958" s="1"/>
      <c r="E958" s="1"/>
      <c r="F958" s="1"/>
      <c r="G958" s="1"/>
      <c r="H958" s="1"/>
      <c r="I958" s="1"/>
      <c r="J958" s="1"/>
      <c r="K958" s="48"/>
      <c r="L958" s="46"/>
      <c r="M958" s="46"/>
      <c r="N958" s="46"/>
      <c r="O958" s="46"/>
      <c r="P958" s="46"/>
    </row>
    <row r="959" spans="1:16" ht="26.25">
      <c r="A959" s="25"/>
      <c r="B959" s="101"/>
      <c r="C959" s="24"/>
      <c r="D959" s="1"/>
      <c r="E959" s="1"/>
      <c r="F959" s="1"/>
      <c r="G959" s="1"/>
      <c r="H959" s="1"/>
      <c r="I959" s="1"/>
      <c r="J959" s="1"/>
      <c r="K959" s="48"/>
      <c r="L959" s="46"/>
      <c r="M959" s="46"/>
      <c r="N959" s="46"/>
      <c r="O959" s="46"/>
      <c r="P959" s="46"/>
    </row>
    <row r="960" spans="1:16" ht="26.25">
      <c r="A960" s="25"/>
      <c r="B960" s="101"/>
      <c r="C960" s="24"/>
      <c r="D960" s="1"/>
      <c r="E960" s="1"/>
      <c r="F960" s="1"/>
      <c r="G960" s="1"/>
      <c r="H960" s="1"/>
      <c r="I960" s="1"/>
      <c r="J960" s="1"/>
      <c r="K960" s="48"/>
      <c r="L960" s="46"/>
      <c r="M960" s="46"/>
      <c r="N960" s="46"/>
      <c r="O960" s="46"/>
      <c r="P960" s="46"/>
    </row>
    <row r="961" spans="1:16" ht="26.25">
      <c r="A961" s="25"/>
      <c r="B961" s="101"/>
      <c r="C961" s="24"/>
      <c r="D961" s="1"/>
      <c r="E961" s="1"/>
      <c r="F961" s="1"/>
      <c r="G961" s="1"/>
      <c r="H961" s="1"/>
      <c r="I961" s="1"/>
      <c r="J961" s="1"/>
      <c r="K961" s="48"/>
      <c r="L961" s="46"/>
      <c r="M961" s="46"/>
      <c r="N961" s="46"/>
      <c r="O961" s="46"/>
      <c r="P961" s="46"/>
    </row>
    <row r="962" spans="1:16" ht="26.25">
      <c r="A962" s="25"/>
      <c r="B962" s="101"/>
      <c r="C962" s="24"/>
      <c r="D962" s="1"/>
      <c r="E962" s="1"/>
      <c r="F962" s="1"/>
      <c r="G962" s="1"/>
      <c r="H962" s="1"/>
      <c r="I962" s="1"/>
      <c r="J962" s="1"/>
      <c r="K962" s="48"/>
      <c r="L962" s="46"/>
      <c r="M962" s="46"/>
      <c r="N962" s="46"/>
      <c r="O962" s="46"/>
      <c r="P962" s="46"/>
    </row>
    <row r="963" spans="1:16" ht="26.25">
      <c r="A963" s="25"/>
      <c r="B963" s="101"/>
      <c r="C963" s="24"/>
      <c r="D963" s="1"/>
      <c r="E963" s="1"/>
      <c r="F963" s="1"/>
      <c r="G963" s="1"/>
      <c r="H963" s="1"/>
      <c r="I963" s="1"/>
      <c r="J963" s="1"/>
      <c r="K963" s="48"/>
      <c r="L963" s="46"/>
      <c r="M963" s="46"/>
      <c r="N963" s="46"/>
      <c r="O963" s="46"/>
      <c r="P963" s="46"/>
    </row>
    <row r="964" spans="1:16" ht="26.25">
      <c r="A964" s="25"/>
      <c r="B964" s="101"/>
      <c r="C964" s="24"/>
      <c r="D964" s="1"/>
      <c r="E964" s="1"/>
      <c r="F964" s="1"/>
      <c r="G964" s="1"/>
      <c r="H964" s="1"/>
      <c r="I964" s="1"/>
      <c r="J964" s="1"/>
      <c r="K964" s="48"/>
      <c r="L964" s="46"/>
      <c r="M964" s="46"/>
      <c r="N964" s="46"/>
      <c r="O964" s="46"/>
      <c r="P964" s="46"/>
    </row>
    <row r="965" spans="1:16" ht="26.25">
      <c r="A965" s="25"/>
      <c r="B965" s="101"/>
      <c r="C965" s="24"/>
      <c r="D965" s="1"/>
      <c r="E965" s="1"/>
      <c r="F965" s="1"/>
      <c r="G965" s="1"/>
      <c r="H965" s="1"/>
      <c r="I965" s="1"/>
      <c r="J965" s="1"/>
      <c r="K965" s="48"/>
      <c r="L965" s="46"/>
      <c r="M965" s="46"/>
      <c r="N965" s="46"/>
      <c r="O965" s="46"/>
      <c r="P965" s="46"/>
    </row>
    <row r="966" spans="1:16" ht="26.25">
      <c r="A966" s="25"/>
      <c r="B966" s="101"/>
      <c r="C966" s="24"/>
      <c r="D966" s="1"/>
      <c r="E966" s="1"/>
      <c r="F966" s="1"/>
      <c r="G966" s="1"/>
      <c r="H966" s="1"/>
      <c r="I966" s="1"/>
      <c r="J966" s="1"/>
      <c r="K966" s="48"/>
      <c r="L966" s="46"/>
      <c r="M966" s="46"/>
      <c r="N966" s="46"/>
      <c r="O966" s="46"/>
      <c r="P966" s="46"/>
    </row>
    <row r="967" spans="1:16" ht="26.25">
      <c r="A967" s="25"/>
      <c r="B967" s="101"/>
      <c r="C967" s="24"/>
      <c r="D967" s="1"/>
      <c r="E967" s="1"/>
      <c r="F967" s="1"/>
      <c r="G967" s="1"/>
      <c r="H967" s="1"/>
      <c r="I967" s="1"/>
      <c r="J967" s="1"/>
      <c r="K967" s="48"/>
      <c r="L967" s="46"/>
      <c r="M967" s="46"/>
      <c r="N967" s="46"/>
      <c r="O967" s="46"/>
      <c r="P967" s="46"/>
    </row>
    <row r="968" spans="1:16" ht="26.25">
      <c r="A968" s="25"/>
      <c r="B968" s="101"/>
      <c r="C968" s="24"/>
      <c r="D968" s="1"/>
      <c r="E968" s="1"/>
      <c r="F968" s="1"/>
      <c r="G968" s="1"/>
      <c r="H968" s="1"/>
      <c r="I968" s="1"/>
      <c r="J968" s="1"/>
      <c r="K968" s="48"/>
      <c r="L968" s="46"/>
      <c r="M968" s="46"/>
      <c r="N968" s="46"/>
      <c r="O968" s="46"/>
      <c r="P968" s="46"/>
    </row>
    <row r="969" spans="1:16" ht="26.25">
      <c r="A969" s="25"/>
      <c r="B969" s="101"/>
      <c r="C969" s="24"/>
      <c r="D969" s="1"/>
      <c r="E969" s="1"/>
      <c r="F969" s="1"/>
      <c r="G969" s="1"/>
      <c r="H969" s="1"/>
      <c r="I969" s="1"/>
      <c r="J969" s="1"/>
      <c r="K969" s="48"/>
      <c r="L969" s="46"/>
      <c r="M969" s="46"/>
      <c r="N969" s="46"/>
      <c r="O969" s="46"/>
      <c r="P969" s="46"/>
    </row>
    <row r="970" spans="1:16" ht="26.25">
      <c r="A970" s="25"/>
      <c r="B970" s="101"/>
      <c r="C970" s="24"/>
      <c r="D970" s="1"/>
      <c r="E970" s="1"/>
      <c r="F970" s="1"/>
      <c r="G970" s="1"/>
      <c r="H970" s="1"/>
      <c r="I970" s="1"/>
      <c r="J970" s="1"/>
      <c r="K970" s="48"/>
      <c r="L970" s="46"/>
      <c r="M970" s="46"/>
      <c r="N970" s="46"/>
      <c r="O970" s="46"/>
      <c r="P970" s="46"/>
    </row>
    <row r="971" spans="1:16" ht="26.25">
      <c r="A971" s="25"/>
      <c r="B971" s="101"/>
      <c r="C971" s="24"/>
      <c r="D971" s="1"/>
      <c r="E971" s="1"/>
      <c r="F971" s="1"/>
      <c r="G971" s="1"/>
      <c r="H971" s="1"/>
      <c r="I971" s="1"/>
      <c r="J971" s="1"/>
      <c r="K971" s="48"/>
      <c r="L971" s="46"/>
      <c r="M971" s="46"/>
      <c r="N971" s="46"/>
      <c r="O971" s="46"/>
      <c r="P971" s="46"/>
    </row>
    <row r="972" spans="1:16" ht="26.25">
      <c r="A972" s="25"/>
      <c r="B972" s="101"/>
      <c r="C972" s="24"/>
      <c r="D972" s="1"/>
      <c r="E972" s="1"/>
      <c r="F972" s="1"/>
      <c r="G972" s="1"/>
      <c r="H972" s="1"/>
      <c r="I972" s="1"/>
      <c r="J972" s="1"/>
      <c r="K972" s="48"/>
      <c r="L972" s="46"/>
      <c r="M972" s="46"/>
      <c r="N972" s="46"/>
      <c r="O972" s="46"/>
      <c r="P972" s="46"/>
    </row>
    <row r="973" spans="1:16" ht="26.25">
      <c r="A973" s="25"/>
      <c r="B973" s="101"/>
      <c r="C973" s="24"/>
      <c r="D973" s="1"/>
      <c r="E973" s="1"/>
      <c r="F973" s="1"/>
      <c r="G973" s="1"/>
      <c r="H973" s="1"/>
      <c r="I973" s="1"/>
      <c r="J973" s="1"/>
      <c r="K973" s="48"/>
      <c r="L973" s="46"/>
      <c r="M973" s="46"/>
      <c r="N973" s="46"/>
      <c r="O973" s="46"/>
      <c r="P973" s="46"/>
    </row>
    <row r="974" spans="1:16" ht="26.25">
      <c r="A974" s="25"/>
      <c r="B974" s="101"/>
      <c r="C974" s="24"/>
      <c r="D974" s="1"/>
      <c r="E974" s="1"/>
      <c r="F974" s="1"/>
      <c r="G974" s="1"/>
      <c r="H974" s="1"/>
      <c r="I974" s="1"/>
      <c r="J974" s="1"/>
      <c r="K974" s="48"/>
      <c r="L974" s="46"/>
      <c r="M974" s="46"/>
      <c r="N974" s="46"/>
      <c r="O974" s="46"/>
      <c r="P974" s="46"/>
    </row>
    <row r="975" spans="1:16" ht="26.25">
      <c r="A975" s="25"/>
      <c r="B975" s="101"/>
      <c r="C975" s="24"/>
      <c r="D975" s="1"/>
      <c r="E975" s="1"/>
      <c r="F975" s="1"/>
      <c r="G975" s="1"/>
      <c r="H975" s="1"/>
      <c r="I975" s="1"/>
      <c r="J975" s="1"/>
      <c r="K975" s="48"/>
      <c r="L975" s="46"/>
      <c r="M975" s="46"/>
      <c r="N975" s="46"/>
      <c r="O975" s="46"/>
      <c r="P975" s="46"/>
    </row>
    <row r="976" spans="1:16" ht="26.25">
      <c r="A976" s="25"/>
      <c r="B976" s="101"/>
      <c r="C976" s="24"/>
      <c r="D976" s="1"/>
      <c r="E976" s="1"/>
      <c r="F976" s="1"/>
      <c r="G976" s="1"/>
      <c r="H976" s="1"/>
      <c r="I976" s="1"/>
      <c r="J976" s="1"/>
      <c r="K976" s="48"/>
      <c r="L976" s="46"/>
      <c r="M976" s="46"/>
      <c r="N976" s="46"/>
      <c r="O976" s="46"/>
      <c r="P976" s="46"/>
    </row>
    <row r="977" spans="1:16" ht="26.25">
      <c r="A977" s="25"/>
      <c r="B977" s="101"/>
      <c r="C977" s="24"/>
      <c r="D977" s="1"/>
      <c r="E977" s="1"/>
      <c r="F977" s="1"/>
      <c r="G977" s="1"/>
      <c r="H977" s="1"/>
      <c r="I977" s="1"/>
      <c r="J977" s="1"/>
      <c r="K977" s="48"/>
      <c r="L977" s="46"/>
      <c r="M977" s="46"/>
      <c r="N977" s="46"/>
      <c r="O977" s="46"/>
      <c r="P977" s="46"/>
    </row>
    <row r="978" spans="1:16" ht="26.25">
      <c r="A978" s="25"/>
      <c r="B978" s="101"/>
      <c r="C978" s="24"/>
      <c r="D978" s="1"/>
      <c r="E978" s="1"/>
      <c r="F978" s="1"/>
      <c r="G978" s="1"/>
      <c r="H978" s="1"/>
      <c r="I978" s="1"/>
      <c r="J978" s="1"/>
      <c r="K978" s="48"/>
      <c r="L978" s="46"/>
      <c r="M978" s="46"/>
      <c r="N978" s="46"/>
      <c r="O978" s="46"/>
      <c r="P978" s="46"/>
    </row>
    <row r="979" spans="1:16" ht="26.25">
      <c r="A979" s="25"/>
      <c r="B979" s="101"/>
      <c r="C979" s="24"/>
      <c r="D979" s="1"/>
      <c r="E979" s="1"/>
      <c r="F979" s="1"/>
      <c r="G979" s="1"/>
      <c r="H979" s="1"/>
      <c r="I979" s="1"/>
      <c r="J979" s="1"/>
      <c r="K979" s="48"/>
      <c r="L979" s="46"/>
      <c r="M979" s="46"/>
      <c r="N979" s="46"/>
      <c r="O979" s="46"/>
      <c r="P979" s="46"/>
    </row>
    <row r="980" spans="1:16" ht="26.25">
      <c r="A980" s="25"/>
      <c r="B980" s="101"/>
      <c r="C980" s="24"/>
      <c r="D980" s="1"/>
      <c r="E980" s="1"/>
      <c r="F980" s="1"/>
      <c r="G980" s="1"/>
      <c r="H980" s="1"/>
      <c r="I980" s="1"/>
      <c r="J980" s="1"/>
      <c r="K980" s="48"/>
      <c r="L980" s="46"/>
      <c r="M980" s="46"/>
      <c r="N980" s="46"/>
      <c r="O980" s="46"/>
      <c r="P980" s="46"/>
    </row>
    <row r="981" spans="1:16" ht="26.25">
      <c r="A981" s="25"/>
      <c r="B981" s="101"/>
      <c r="C981" s="24"/>
      <c r="D981" s="1"/>
      <c r="E981" s="1"/>
      <c r="F981" s="1"/>
      <c r="G981" s="1"/>
      <c r="H981" s="1"/>
      <c r="I981" s="1"/>
      <c r="J981" s="1"/>
      <c r="K981" s="48"/>
      <c r="L981" s="46"/>
      <c r="M981" s="46"/>
      <c r="N981" s="46"/>
      <c r="O981" s="46"/>
      <c r="P981" s="46"/>
    </row>
    <row r="982" spans="1:16" ht="26.25">
      <c r="A982" s="25"/>
      <c r="B982" s="101"/>
      <c r="C982" s="24"/>
      <c r="D982" s="1"/>
      <c r="E982" s="1"/>
      <c r="F982" s="1"/>
      <c r="G982" s="1"/>
      <c r="H982" s="1"/>
      <c r="I982" s="1"/>
      <c r="J982" s="1"/>
      <c r="K982" s="48"/>
      <c r="L982" s="46"/>
      <c r="M982" s="46"/>
      <c r="N982" s="46"/>
      <c r="O982" s="46"/>
      <c r="P982" s="46"/>
    </row>
    <row r="983" spans="1:16" ht="26.25">
      <c r="A983" s="25"/>
      <c r="B983" s="101"/>
      <c r="C983" s="24"/>
      <c r="D983" s="1"/>
      <c r="E983" s="1"/>
      <c r="F983" s="1"/>
      <c r="G983" s="1"/>
      <c r="H983" s="1"/>
      <c r="I983" s="1"/>
      <c r="J983" s="1"/>
      <c r="K983" s="48"/>
      <c r="L983" s="46"/>
      <c r="M983" s="46"/>
      <c r="N983" s="46"/>
      <c r="O983" s="46"/>
      <c r="P983" s="46"/>
    </row>
    <row r="984" spans="1:16" ht="26.25">
      <c r="A984" s="25"/>
      <c r="B984" s="101"/>
      <c r="C984" s="24"/>
      <c r="D984" s="1"/>
      <c r="E984" s="1"/>
      <c r="F984" s="1"/>
      <c r="G984" s="1"/>
      <c r="H984" s="1"/>
      <c r="I984" s="1"/>
      <c r="J984" s="1"/>
      <c r="K984" s="48"/>
      <c r="L984" s="46"/>
      <c r="M984" s="46"/>
      <c r="N984" s="46"/>
      <c r="O984" s="46"/>
      <c r="P984" s="46"/>
    </row>
    <row r="985" spans="1:16" ht="26.25">
      <c r="A985" s="25"/>
      <c r="B985" s="101"/>
      <c r="C985" s="24"/>
      <c r="D985" s="1"/>
      <c r="E985" s="1"/>
      <c r="F985" s="1"/>
      <c r="G985" s="1"/>
      <c r="H985" s="1"/>
      <c r="I985" s="1"/>
      <c r="J985" s="1"/>
      <c r="K985" s="48"/>
      <c r="L985" s="46"/>
      <c r="M985" s="46"/>
      <c r="N985" s="46"/>
      <c r="O985" s="46"/>
      <c r="P985" s="46"/>
    </row>
    <row r="986" spans="1:16" ht="26.25">
      <c r="A986" s="25"/>
      <c r="B986" s="101"/>
      <c r="C986" s="24"/>
      <c r="D986" s="1"/>
      <c r="E986" s="1"/>
      <c r="F986" s="1"/>
      <c r="G986" s="1"/>
      <c r="H986" s="1"/>
      <c r="I986" s="1"/>
      <c r="J986" s="1"/>
      <c r="K986" s="48"/>
      <c r="L986" s="46"/>
      <c r="M986" s="46"/>
      <c r="N986" s="46"/>
      <c r="O986" s="46"/>
      <c r="P986" s="46"/>
    </row>
    <row r="987" spans="1:16" ht="26.25">
      <c r="A987" s="25"/>
      <c r="B987" s="101"/>
      <c r="C987" s="24"/>
      <c r="D987" s="1"/>
      <c r="E987" s="1"/>
      <c r="F987" s="1"/>
      <c r="G987" s="1"/>
      <c r="H987" s="1"/>
      <c r="I987" s="1"/>
      <c r="J987" s="1"/>
      <c r="K987" s="48"/>
      <c r="L987" s="46"/>
      <c r="M987" s="46"/>
      <c r="N987" s="46"/>
      <c r="O987" s="46"/>
      <c r="P987" s="46"/>
    </row>
    <row r="988" spans="1:16" ht="26.25">
      <c r="A988" s="25"/>
      <c r="B988" s="101"/>
      <c r="C988" s="24"/>
      <c r="D988" s="1"/>
      <c r="E988" s="1"/>
      <c r="F988" s="1"/>
      <c r="G988" s="1"/>
      <c r="H988" s="1"/>
      <c r="I988" s="1"/>
      <c r="J988" s="1"/>
      <c r="K988" s="48"/>
      <c r="L988" s="46"/>
      <c r="M988" s="46"/>
      <c r="N988" s="46"/>
      <c r="O988" s="46"/>
      <c r="P988" s="46"/>
    </row>
    <row r="989" spans="1:16" ht="26.25">
      <c r="A989" s="25"/>
      <c r="B989" s="101"/>
      <c r="C989" s="24"/>
      <c r="D989" s="1"/>
      <c r="E989" s="1"/>
      <c r="F989" s="1"/>
      <c r="G989" s="1"/>
      <c r="H989" s="1"/>
      <c r="I989" s="1"/>
      <c r="J989" s="1"/>
      <c r="K989" s="48"/>
      <c r="L989" s="46"/>
      <c r="M989" s="46"/>
      <c r="N989" s="46"/>
      <c r="O989" s="46"/>
      <c r="P989" s="46"/>
    </row>
    <row r="990" spans="1:16" ht="26.25">
      <c r="A990" s="25"/>
      <c r="B990" s="101"/>
      <c r="C990" s="24"/>
      <c r="D990" s="1"/>
      <c r="E990" s="1"/>
      <c r="F990" s="1"/>
      <c r="G990" s="1"/>
      <c r="H990" s="1"/>
      <c r="I990" s="1"/>
      <c r="J990" s="1"/>
      <c r="K990" s="48"/>
      <c r="L990" s="46"/>
      <c r="M990" s="46"/>
      <c r="N990" s="46"/>
      <c r="O990" s="46"/>
      <c r="P990" s="46"/>
    </row>
    <row r="991" spans="1:16" ht="26.25">
      <c r="A991" s="25"/>
      <c r="B991" s="101"/>
      <c r="C991" s="24"/>
      <c r="D991" s="1"/>
      <c r="E991" s="1"/>
      <c r="F991" s="1"/>
      <c r="G991" s="1"/>
      <c r="H991" s="1"/>
      <c r="I991" s="1"/>
      <c r="J991" s="1"/>
      <c r="K991" s="48"/>
      <c r="L991" s="46"/>
      <c r="M991" s="46"/>
      <c r="N991" s="46"/>
      <c r="O991" s="46"/>
      <c r="P991" s="46"/>
    </row>
    <row r="992" spans="1:16" ht="26.25">
      <c r="A992" s="25"/>
      <c r="B992" s="101"/>
      <c r="C992" s="24"/>
      <c r="D992" s="1"/>
      <c r="E992" s="1"/>
      <c r="F992" s="1"/>
      <c r="G992" s="1"/>
      <c r="H992" s="1"/>
      <c r="I992" s="1"/>
      <c r="J992" s="1"/>
      <c r="K992" s="48"/>
      <c r="L992" s="46"/>
      <c r="M992" s="46"/>
      <c r="N992" s="46"/>
      <c r="O992" s="46"/>
      <c r="P992" s="46"/>
    </row>
    <row r="993" spans="1:16" ht="26.25">
      <c r="A993" s="25"/>
      <c r="B993" s="101"/>
      <c r="C993" s="24"/>
      <c r="D993" s="1"/>
      <c r="E993" s="1"/>
      <c r="F993" s="1"/>
      <c r="G993" s="1"/>
      <c r="H993" s="1"/>
      <c r="I993" s="1"/>
      <c r="J993" s="1"/>
      <c r="K993" s="48"/>
      <c r="L993" s="46"/>
      <c r="M993" s="46"/>
      <c r="N993" s="46"/>
      <c r="O993" s="46"/>
      <c r="P993" s="46"/>
    </row>
    <row r="994" spans="1:16" ht="26.25">
      <c r="A994" s="25"/>
      <c r="B994" s="101"/>
      <c r="C994" s="24"/>
      <c r="D994" s="1"/>
      <c r="E994" s="1"/>
      <c r="F994" s="1"/>
      <c r="G994" s="1"/>
      <c r="H994" s="1"/>
      <c r="I994" s="1"/>
      <c r="J994" s="1"/>
      <c r="K994" s="48"/>
      <c r="L994" s="46"/>
      <c r="M994" s="46"/>
      <c r="N994" s="46"/>
      <c r="O994" s="46"/>
      <c r="P994" s="46"/>
    </row>
    <row r="995" spans="1:16" ht="26.25">
      <c r="A995" s="25"/>
      <c r="B995" s="101"/>
      <c r="C995" s="24"/>
      <c r="D995" s="1"/>
      <c r="E995" s="1"/>
      <c r="F995" s="1"/>
      <c r="G995" s="1"/>
      <c r="H995" s="1"/>
      <c r="I995" s="1"/>
      <c r="J995" s="1"/>
      <c r="K995" s="48"/>
      <c r="L995" s="46"/>
      <c r="M995" s="46"/>
      <c r="N995" s="46"/>
      <c r="O995" s="46"/>
      <c r="P995" s="46"/>
    </row>
    <row r="996" spans="1:16" ht="26.25">
      <c r="A996" s="25"/>
      <c r="B996" s="101"/>
      <c r="C996" s="24"/>
      <c r="D996" s="1"/>
      <c r="E996" s="1"/>
      <c r="F996" s="1"/>
      <c r="G996" s="1"/>
      <c r="H996" s="1"/>
      <c r="I996" s="1"/>
      <c r="J996" s="1"/>
      <c r="K996" s="48"/>
      <c r="L996" s="46"/>
      <c r="M996" s="46"/>
      <c r="N996" s="46"/>
      <c r="O996" s="46"/>
      <c r="P996" s="46"/>
    </row>
    <row r="997" spans="1:16" ht="26.25">
      <c r="A997" s="25"/>
      <c r="B997" s="101"/>
      <c r="C997" s="24"/>
      <c r="D997" s="1"/>
      <c r="E997" s="1"/>
      <c r="F997" s="1"/>
      <c r="G997" s="1"/>
      <c r="H997" s="1"/>
      <c r="I997" s="1"/>
      <c r="J997" s="1"/>
      <c r="K997" s="48"/>
      <c r="L997" s="46"/>
      <c r="M997" s="46"/>
      <c r="N997" s="46"/>
      <c r="O997" s="46"/>
      <c r="P997" s="46"/>
    </row>
    <row r="998" spans="1:16" ht="26.25">
      <c r="A998" s="25"/>
      <c r="B998" s="101"/>
      <c r="C998" s="24"/>
      <c r="D998" s="1"/>
      <c r="E998" s="1"/>
      <c r="F998" s="1"/>
      <c r="G998" s="1"/>
      <c r="H998" s="1"/>
      <c r="I998" s="1"/>
      <c r="J998" s="1"/>
      <c r="K998" s="48"/>
      <c r="L998" s="46"/>
      <c r="M998" s="46"/>
      <c r="N998" s="46"/>
      <c r="O998" s="46"/>
      <c r="P998" s="46"/>
    </row>
    <row r="999" spans="1:16" ht="26.25">
      <c r="A999" s="25"/>
      <c r="B999" s="101"/>
      <c r="C999" s="24"/>
      <c r="D999" s="1"/>
      <c r="E999" s="1"/>
      <c r="F999" s="1"/>
      <c r="G999" s="1"/>
      <c r="H999" s="1"/>
      <c r="I999" s="1"/>
      <c r="J999" s="1"/>
      <c r="K999" s="48"/>
      <c r="L999" s="46"/>
      <c r="M999" s="46"/>
      <c r="N999" s="46"/>
      <c r="O999" s="46"/>
      <c r="P999" s="46"/>
    </row>
    <row r="1000" spans="1:16" ht="26.25">
      <c r="A1000" s="25"/>
      <c r="B1000" s="101"/>
      <c r="C1000" s="24"/>
      <c r="D1000" s="1"/>
      <c r="E1000" s="1"/>
      <c r="F1000" s="1"/>
      <c r="G1000" s="1"/>
      <c r="H1000" s="1"/>
      <c r="I1000" s="1"/>
      <c r="J1000" s="1"/>
      <c r="K1000" s="48"/>
      <c r="L1000" s="46"/>
      <c r="M1000" s="46"/>
      <c r="N1000" s="46"/>
      <c r="O1000" s="46"/>
      <c r="P1000" s="46"/>
    </row>
    <row r="1001" spans="1:16" ht="26.25">
      <c r="A1001" s="25"/>
      <c r="B1001" s="101"/>
      <c r="C1001" s="24"/>
      <c r="D1001" s="1"/>
      <c r="E1001" s="1"/>
      <c r="F1001" s="1"/>
      <c r="G1001" s="1"/>
      <c r="H1001" s="1"/>
      <c r="I1001" s="1"/>
      <c r="J1001" s="1"/>
      <c r="K1001" s="48"/>
      <c r="L1001" s="46"/>
      <c r="M1001" s="46"/>
      <c r="N1001" s="46"/>
      <c r="O1001" s="46"/>
      <c r="P1001" s="46"/>
    </row>
    <row r="1002" spans="1:16" ht="26.25">
      <c r="A1002" s="25"/>
      <c r="B1002" s="101"/>
      <c r="C1002" s="24"/>
      <c r="D1002" s="1"/>
      <c r="E1002" s="1"/>
      <c r="F1002" s="1"/>
      <c r="G1002" s="1"/>
      <c r="H1002" s="1"/>
      <c r="I1002" s="1"/>
      <c r="J1002" s="1"/>
      <c r="K1002" s="48"/>
      <c r="L1002" s="46"/>
      <c r="M1002" s="46"/>
      <c r="N1002" s="46"/>
      <c r="O1002" s="46"/>
      <c r="P1002" s="46"/>
    </row>
    <row r="1003" spans="1:16" ht="26.25">
      <c r="A1003" s="25"/>
      <c r="B1003" s="101"/>
      <c r="C1003" s="24"/>
      <c r="D1003" s="1"/>
      <c r="E1003" s="1"/>
      <c r="F1003" s="1"/>
      <c r="G1003" s="1"/>
      <c r="H1003" s="1"/>
      <c r="I1003" s="1"/>
      <c r="J1003" s="1"/>
      <c r="K1003" s="48"/>
      <c r="L1003" s="46"/>
      <c r="M1003" s="46"/>
      <c r="N1003" s="46"/>
      <c r="O1003" s="46"/>
      <c r="P1003" s="46"/>
    </row>
    <row r="1004" spans="1:16" ht="26.25">
      <c r="A1004" s="25"/>
      <c r="B1004" s="101"/>
      <c r="C1004" s="24"/>
      <c r="D1004" s="1"/>
      <c r="E1004" s="1"/>
      <c r="F1004" s="1"/>
      <c r="G1004" s="1"/>
      <c r="H1004" s="1"/>
      <c r="I1004" s="1"/>
      <c r="J1004" s="1"/>
      <c r="K1004" s="48"/>
      <c r="L1004" s="46"/>
      <c r="M1004" s="46"/>
      <c r="N1004" s="46"/>
      <c r="O1004" s="46"/>
      <c r="P1004" s="46"/>
    </row>
    <row r="1005" spans="1:16" ht="26.25">
      <c r="A1005" s="25"/>
      <c r="B1005" s="101"/>
      <c r="C1005" s="24"/>
      <c r="D1005" s="1"/>
      <c r="E1005" s="1"/>
      <c r="F1005" s="1"/>
      <c r="G1005" s="1"/>
      <c r="H1005" s="1"/>
      <c r="I1005" s="1"/>
      <c r="J1005" s="1"/>
      <c r="K1005" s="48"/>
      <c r="L1005" s="46"/>
      <c r="M1005" s="46"/>
      <c r="N1005" s="46"/>
      <c r="O1005" s="46"/>
      <c r="P1005" s="46"/>
    </row>
    <row r="1006" spans="1:16" ht="26.25">
      <c r="A1006" s="25"/>
      <c r="B1006" s="101"/>
      <c r="C1006" s="24"/>
      <c r="D1006" s="1"/>
      <c r="E1006" s="1"/>
      <c r="F1006" s="1"/>
      <c r="G1006" s="1"/>
      <c r="H1006" s="1"/>
      <c r="I1006" s="1"/>
      <c r="J1006" s="1"/>
      <c r="K1006" s="48"/>
      <c r="L1006" s="46"/>
      <c r="M1006" s="46"/>
      <c r="N1006" s="46"/>
      <c r="O1006" s="46"/>
      <c r="P1006" s="46"/>
    </row>
    <row r="1007" spans="1:16" ht="26.25">
      <c r="A1007" s="25"/>
      <c r="B1007" s="101"/>
      <c r="C1007" s="24"/>
      <c r="D1007" s="1"/>
      <c r="E1007" s="1"/>
      <c r="F1007" s="1"/>
      <c r="G1007" s="1"/>
      <c r="H1007" s="1"/>
      <c r="I1007" s="1"/>
      <c r="J1007" s="1"/>
      <c r="K1007" s="48"/>
      <c r="L1007" s="46"/>
      <c r="M1007" s="46"/>
      <c r="N1007" s="46"/>
      <c r="O1007" s="46"/>
      <c r="P1007" s="46"/>
    </row>
    <row r="1008" spans="1:16" ht="26.25">
      <c r="A1008" s="25"/>
      <c r="B1008" s="101"/>
      <c r="C1008" s="24"/>
      <c r="D1008" s="1"/>
      <c r="E1008" s="1"/>
      <c r="F1008" s="1"/>
      <c r="G1008" s="1"/>
      <c r="H1008" s="1"/>
      <c r="I1008" s="1"/>
      <c r="J1008" s="1"/>
      <c r="K1008" s="48"/>
      <c r="L1008" s="46"/>
      <c r="M1008" s="46"/>
      <c r="N1008" s="46"/>
      <c r="O1008" s="46"/>
      <c r="P1008" s="46"/>
    </row>
    <row r="1009" spans="1:16" ht="26.25">
      <c r="A1009" s="25"/>
      <c r="B1009" s="101"/>
      <c r="C1009" s="24"/>
      <c r="D1009" s="1"/>
      <c r="E1009" s="1"/>
      <c r="F1009" s="1"/>
      <c r="G1009" s="1"/>
      <c r="H1009" s="1"/>
      <c r="I1009" s="1"/>
      <c r="J1009" s="1"/>
      <c r="K1009" s="48"/>
      <c r="L1009" s="46"/>
      <c r="M1009" s="46"/>
      <c r="N1009" s="46"/>
      <c r="O1009" s="46"/>
      <c r="P1009" s="46"/>
    </row>
    <row r="1010" spans="1:16" ht="26.25">
      <c r="A1010" s="25"/>
      <c r="B1010" s="101"/>
      <c r="C1010" s="24"/>
      <c r="D1010" s="1"/>
      <c r="E1010" s="1"/>
      <c r="F1010" s="1"/>
      <c r="G1010" s="1"/>
      <c r="H1010" s="1"/>
      <c r="I1010" s="1"/>
      <c r="J1010" s="1"/>
      <c r="K1010" s="48"/>
      <c r="L1010" s="46"/>
      <c r="M1010" s="46"/>
      <c r="N1010" s="46"/>
      <c r="O1010" s="46"/>
      <c r="P1010" s="46"/>
    </row>
    <row r="1011" spans="1:16" ht="26.25">
      <c r="A1011" s="25"/>
      <c r="B1011" s="101"/>
      <c r="C1011" s="24"/>
      <c r="D1011" s="1"/>
      <c r="E1011" s="1"/>
      <c r="F1011" s="1"/>
      <c r="G1011" s="1"/>
      <c r="H1011" s="1"/>
      <c r="I1011" s="1"/>
      <c r="J1011" s="1"/>
      <c r="K1011" s="48"/>
      <c r="L1011" s="46"/>
      <c r="M1011" s="46"/>
      <c r="N1011" s="46"/>
      <c r="O1011" s="46"/>
      <c r="P1011" s="46"/>
    </row>
    <row r="1012" spans="1:16" ht="26.25">
      <c r="A1012" s="25"/>
      <c r="B1012" s="101"/>
      <c r="C1012" s="24"/>
      <c r="D1012" s="1"/>
      <c r="E1012" s="1"/>
      <c r="F1012" s="1"/>
      <c r="G1012" s="1"/>
      <c r="H1012" s="1"/>
      <c r="I1012" s="1"/>
      <c r="J1012" s="1"/>
      <c r="K1012" s="48"/>
      <c r="L1012" s="46"/>
      <c r="M1012" s="46"/>
      <c r="N1012" s="46"/>
      <c r="O1012" s="46"/>
      <c r="P1012" s="46"/>
    </row>
    <row r="1013" spans="1:16" ht="26.25">
      <c r="A1013" s="25"/>
      <c r="B1013" s="101"/>
      <c r="C1013" s="24"/>
      <c r="D1013" s="1"/>
      <c r="E1013" s="1"/>
      <c r="F1013" s="1"/>
      <c r="G1013" s="1"/>
      <c r="H1013" s="1"/>
      <c r="I1013" s="1"/>
      <c r="J1013" s="1"/>
      <c r="K1013" s="48"/>
      <c r="L1013" s="46"/>
      <c r="M1013" s="46"/>
      <c r="N1013" s="46"/>
      <c r="O1013" s="46"/>
      <c r="P1013" s="46"/>
    </row>
    <row r="1014" spans="1:16" ht="26.25">
      <c r="A1014" s="25"/>
      <c r="B1014" s="101"/>
      <c r="C1014" s="24"/>
      <c r="D1014" s="1"/>
      <c r="E1014" s="1"/>
      <c r="F1014" s="1"/>
      <c r="G1014" s="1"/>
      <c r="H1014" s="1"/>
      <c r="I1014" s="1"/>
      <c r="J1014" s="1"/>
      <c r="K1014" s="48"/>
      <c r="L1014" s="46"/>
      <c r="M1014" s="46"/>
      <c r="N1014" s="46"/>
      <c r="O1014" s="46"/>
      <c r="P1014" s="46"/>
    </row>
    <row r="1015" spans="1:16" ht="26.25">
      <c r="A1015" s="25"/>
      <c r="B1015" s="101"/>
      <c r="C1015" s="24"/>
      <c r="D1015" s="1"/>
      <c r="E1015" s="1"/>
      <c r="F1015" s="1"/>
      <c r="G1015" s="1"/>
      <c r="H1015" s="1"/>
      <c r="I1015" s="1"/>
      <c r="J1015" s="1"/>
      <c r="K1015" s="48"/>
      <c r="L1015" s="46"/>
      <c r="M1015" s="46"/>
      <c r="N1015" s="46"/>
      <c r="O1015" s="46"/>
      <c r="P1015" s="46"/>
    </row>
    <row r="1016" spans="1:16" ht="26.25">
      <c r="A1016" s="25"/>
      <c r="B1016" s="101"/>
      <c r="C1016" s="24"/>
      <c r="D1016" s="1"/>
      <c r="E1016" s="1"/>
      <c r="F1016" s="1"/>
      <c r="G1016" s="1"/>
      <c r="H1016" s="1"/>
      <c r="I1016" s="1"/>
      <c r="J1016" s="1"/>
      <c r="K1016" s="48"/>
      <c r="L1016" s="46"/>
      <c r="M1016" s="46"/>
      <c r="N1016" s="46"/>
      <c r="O1016" s="46"/>
      <c r="P1016" s="46"/>
    </row>
    <row r="1017" spans="1:16" ht="26.25">
      <c r="A1017" s="25"/>
      <c r="B1017" s="101"/>
      <c r="C1017" s="24"/>
      <c r="D1017" s="1"/>
      <c r="E1017" s="1"/>
      <c r="F1017" s="1"/>
      <c r="G1017" s="1"/>
      <c r="H1017" s="1"/>
      <c r="I1017" s="1"/>
      <c r="J1017" s="1"/>
      <c r="K1017" s="48"/>
      <c r="L1017" s="46"/>
      <c r="M1017" s="46"/>
      <c r="N1017" s="46"/>
      <c r="O1017" s="46"/>
      <c r="P1017" s="46"/>
    </row>
    <row r="1018" spans="1:16" ht="26.25">
      <c r="A1018" s="25"/>
      <c r="B1018" s="101"/>
      <c r="C1018" s="24"/>
      <c r="D1018" s="1"/>
      <c r="E1018" s="1"/>
      <c r="F1018" s="1"/>
      <c r="G1018" s="1"/>
      <c r="H1018" s="1"/>
      <c r="I1018" s="1"/>
      <c r="J1018" s="1"/>
      <c r="K1018" s="48"/>
      <c r="L1018" s="46"/>
      <c r="M1018" s="46"/>
      <c r="N1018" s="46"/>
      <c r="O1018" s="46"/>
      <c r="P1018" s="46"/>
    </row>
    <row r="1019" spans="1:16" ht="26.25">
      <c r="A1019" s="25"/>
      <c r="B1019" s="101"/>
      <c r="C1019" s="24"/>
      <c r="D1019" s="1"/>
      <c r="E1019" s="1"/>
      <c r="F1019" s="1"/>
      <c r="G1019" s="1"/>
      <c r="H1019" s="1"/>
      <c r="I1019" s="1"/>
      <c r="J1019" s="1"/>
      <c r="K1019" s="48"/>
      <c r="L1019" s="46"/>
      <c r="M1019" s="46"/>
      <c r="N1019" s="46"/>
      <c r="O1019" s="46"/>
      <c r="P1019" s="46"/>
    </row>
    <row r="1020" spans="1:16" ht="26.25">
      <c r="A1020" s="25"/>
      <c r="B1020" s="101"/>
      <c r="C1020" s="24"/>
      <c r="D1020" s="1"/>
      <c r="E1020" s="1"/>
      <c r="F1020" s="1"/>
      <c r="G1020" s="1"/>
      <c r="H1020" s="1"/>
      <c r="I1020" s="1"/>
      <c r="J1020" s="1"/>
      <c r="K1020" s="48"/>
      <c r="L1020" s="46"/>
      <c r="M1020" s="46"/>
      <c r="N1020" s="46"/>
      <c r="O1020" s="46"/>
      <c r="P1020" s="46"/>
    </row>
    <row r="1021" spans="1:16" ht="26.25">
      <c r="A1021" s="25"/>
      <c r="B1021" s="101"/>
      <c r="C1021" s="24"/>
      <c r="D1021" s="1"/>
      <c r="E1021" s="1"/>
      <c r="F1021" s="1"/>
      <c r="G1021" s="1"/>
      <c r="H1021" s="1"/>
      <c r="I1021" s="1"/>
      <c r="J1021" s="1"/>
      <c r="K1021" s="48"/>
      <c r="L1021" s="46"/>
      <c r="M1021" s="46"/>
      <c r="N1021" s="46"/>
      <c r="O1021" s="46"/>
      <c r="P1021" s="46"/>
    </row>
    <row r="1022" spans="1:16" ht="26.25">
      <c r="A1022" s="25"/>
      <c r="B1022" s="101"/>
      <c r="C1022" s="24"/>
      <c r="D1022" s="1"/>
      <c r="E1022" s="1"/>
      <c r="F1022" s="1"/>
      <c r="G1022" s="1"/>
      <c r="H1022" s="1"/>
      <c r="I1022" s="1"/>
      <c r="J1022" s="1"/>
      <c r="K1022" s="48"/>
      <c r="L1022" s="46"/>
      <c r="M1022" s="46"/>
      <c r="N1022" s="46"/>
      <c r="O1022" s="46"/>
      <c r="P1022" s="46"/>
    </row>
    <row r="1023" spans="1:16" ht="26.25">
      <c r="A1023" s="25"/>
      <c r="B1023" s="101"/>
      <c r="C1023" s="24"/>
      <c r="D1023" s="1"/>
      <c r="E1023" s="1"/>
      <c r="F1023" s="1"/>
      <c r="G1023" s="1"/>
      <c r="H1023" s="1"/>
      <c r="I1023" s="1"/>
      <c r="J1023" s="1"/>
      <c r="K1023" s="48"/>
      <c r="L1023" s="46"/>
      <c r="M1023" s="46"/>
      <c r="N1023" s="46"/>
      <c r="O1023" s="46"/>
      <c r="P1023" s="46"/>
    </row>
    <row r="1024" spans="1:16" ht="26.25">
      <c r="A1024" s="25"/>
      <c r="B1024" s="101"/>
      <c r="C1024" s="24"/>
      <c r="D1024" s="1"/>
      <c r="E1024" s="1"/>
      <c r="F1024" s="1"/>
      <c r="G1024" s="1"/>
      <c r="H1024" s="1"/>
      <c r="I1024" s="1"/>
      <c r="J1024" s="1"/>
      <c r="K1024" s="48"/>
      <c r="L1024" s="46"/>
      <c r="M1024" s="46"/>
      <c r="N1024" s="46"/>
      <c r="O1024" s="46"/>
      <c r="P1024" s="46"/>
    </row>
    <row r="1025" spans="1:16" ht="26.25">
      <c r="A1025" s="25"/>
      <c r="B1025" s="101"/>
      <c r="C1025" s="24"/>
      <c r="D1025" s="1"/>
      <c r="E1025" s="1"/>
      <c r="F1025" s="1"/>
      <c r="G1025" s="1"/>
      <c r="H1025" s="1"/>
      <c r="I1025" s="1"/>
      <c r="J1025" s="1"/>
      <c r="K1025" s="48"/>
      <c r="L1025" s="46"/>
      <c r="M1025" s="46"/>
      <c r="N1025" s="46"/>
      <c r="O1025" s="46"/>
      <c r="P1025" s="46"/>
    </row>
    <row r="1026" spans="1:16" ht="26.25">
      <c r="A1026" s="25"/>
      <c r="B1026" s="101"/>
      <c r="C1026" s="24"/>
      <c r="D1026" s="1"/>
      <c r="E1026" s="1"/>
      <c r="F1026" s="1"/>
      <c r="G1026" s="1"/>
      <c r="H1026" s="1"/>
      <c r="I1026" s="1"/>
      <c r="J1026" s="1"/>
      <c r="K1026" s="48"/>
      <c r="L1026" s="46"/>
      <c r="M1026" s="46"/>
      <c r="N1026" s="46"/>
      <c r="O1026" s="46"/>
      <c r="P1026" s="46"/>
    </row>
    <row r="1027" spans="1:16" ht="26.25">
      <c r="A1027" s="25"/>
      <c r="B1027" s="101"/>
      <c r="C1027" s="24"/>
      <c r="D1027" s="1"/>
      <c r="E1027" s="1"/>
      <c r="F1027" s="1"/>
      <c r="G1027" s="1"/>
      <c r="H1027" s="1"/>
      <c r="I1027" s="1"/>
      <c r="J1027" s="1"/>
      <c r="K1027" s="48"/>
      <c r="L1027" s="46"/>
      <c r="M1027" s="46"/>
      <c r="N1027" s="46"/>
      <c r="O1027" s="46"/>
      <c r="P1027" s="46"/>
    </row>
    <row r="1028" spans="1:16" ht="26.25">
      <c r="A1028" s="25"/>
      <c r="B1028" s="101"/>
      <c r="C1028" s="24"/>
      <c r="D1028" s="1"/>
      <c r="E1028" s="1"/>
      <c r="F1028" s="1"/>
      <c r="G1028" s="1"/>
      <c r="H1028" s="1"/>
      <c r="I1028" s="1"/>
      <c r="J1028" s="1"/>
      <c r="K1028" s="48"/>
      <c r="L1028" s="46"/>
      <c r="M1028" s="46"/>
      <c r="N1028" s="46"/>
      <c r="O1028" s="46"/>
      <c r="P1028" s="46"/>
    </row>
    <row r="1029" spans="1:16" ht="26.25">
      <c r="A1029" s="25"/>
      <c r="B1029" s="101"/>
      <c r="C1029" s="24"/>
      <c r="D1029" s="1"/>
      <c r="E1029" s="1"/>
      <c r="F1029" s="1"/>
      <c r="G1029" s="1"/>
      <c r="H1029" s="1"/>
      <c r="I1029" s="1"/>
      <c r="J1029" s="1"/>
      <c r="K1029" s="48"/>
      <c r="L1029" s="46"/>
      <c r="M1029" s="46"/>
      <c r="N1029" s="46"/>
      <c r="O1029" s="46"/>
      <c r="P1029" s="46"/>
    </row>
    <row r="1030" spans="1:16" ht="26.25">
      <c r="A1030" s="25"/>
      <c r="B1030" s="101"/>
      <c r="C1030" s="24"/>
      <c r="D1030" s="1"/>
      <c r="E1030" s="1"/>
      <c r="F1030" s="1"/>
      <c r="G1030" s="1"/>
      <c r="H1030" s="1"/>
      <c r="I1030" s="1"/>
      <c r="J1030" s="1"/>
      <c r="K1030" s="48"/>
      <c r="L1030" s="46"/>
      <c r="M1030" s="46"/>
      <c r="N1030" s="46"/>
      <c r="O1030" s="46"/>
      <c r="P1030" s="46"/>
    </row>
    <row r="1031" spans="1:16" ht="26.25">
      <c r="A1031" s="25"/>
      <c r="B1031" s="101"/>
      <c r="C1031" s="24"/>
      <c r="D1031" s="1"/>
      <c r="E1031" s="1"/>
      <c r="F1031" s="1"/>
      <c r="G1031" s="1"/>
      <c r="H1031" s="1"/>
      <c r="I1031" s="1"/>
      <c r="J1031" s="1"/>
      <c r="K1031" s="48"/>
      <c r="L1031" s="46"/>
      <c r="M1031" s="46"/>
      <c r="N1031" s="46"/>
      <c r="O1031" s="46"/>
      <c r="P1031" s="46"/>
    </row>
    <row r="1032" spans="1:16" ht="26.25">
      <c r="A1032" s="25"/>
      <c r="B1032" s="101"/>
      <c r="C1032" s="24"/>
      <c r="D1032" s="1"/>
      <c r="E1032" s="1"/>
      <c r="F1032" s="1"/>
      <c r="G1032" s="1"/>
      <c r="H1032" s="1"/>
      <c r="I1032" s="1"/>
      <c r="J1032" s="1"/>
      <c r="K1032" s="48"/>
      <c r="L1032" s="46"/>
      <c r="M1032" s="46"/>
      <c r="N1032" s="46"/>
      <c r="O1032" s="46"/>
      <c r="P1032" s="46"/>
    </row>
    <row r="1033" spans="1:16" ht="26.25">
      <c r="A1033" s="25"/>
      <c r="B1033" s="101"/>
      <c r="C1033" s="24"/>
      <c r="D1033" s="1"/>
      <c r="E1033" s="1"/>
      <c r="F1033" s="1"/>
      <c r="G1033" s="1"/>
      <c r="H1033" s="1"/>
      <c r="I1033" s="1"/>
      <c r="J1033" s="1"/>
      <c r="K1033" s="48"/>
      <c r="L1033" s="46"/>
      <c r="M1033" s="46"/>
      <c r="N1033" s="46"/>
      <c r="O1033" s="46"/>
      <c r="P1033" s="46"/>
    </row>
    <row r="1034" spans="1:16" ht="26.25">
      <c r="A1034" s="25"/>
      <c r="B1034" s="101"/>
      <c r="C1034" s="24"/>
      <c r="D1034" s="1"/>
      <c r="E1034" s="1"/>
      <c r="F1034" s="1"/>
      <c r="G1034" s="1"/>
      <c r="H1034" s="1"/>
      <c r="I1034" s="1"/>
      <c r="J1034" s="1"/>
      <c r="K1034" s="48"/>
      <c r="L1034" s="46"/>
      <c r="M1034" s="46"/>
      <c r="N1034" s="46"/>
      <c r="O1034" s="46"/>
      <c r="P1034" s="46"/>
    </row>
    <row r="1035" spans="1:16" ht="26.25">
      <c r="A1035" s="25"/>
      <c r="B1035" s="101"/>
      <c r="C1035" s="24"/>
      <c r="D1035" s="1"/>
      <c r="E1035" s="1"/>
      <c r="F1035" s="1"/>
      <c r="G1035" s="1"/>
      <c r="H1035" s="1"/>
      <c r="I1035" s="1"/>
      <c r="J1035" s="1"/>
      <c r="K1035" s="48"/>
      <c r="L1035" s="46"/>
      <c r="M1035" s="46"/>
      <c r="N1035" s="46"/>
      <c r="O1035" s="46"/>
      <c r="P1035" s="46"/>
    </row>
    <row r="1036" spans="1:16" ht="26.25">
      <c r="A1036" s="25"/>
      <c r="B1036" s="101"/>
      <c r="C1036" s="24"/>
      <c r="D1036" s="1"/>
      <c r="E1036" s="1"/>
      <c r="F1036" s="1"/>
      <c r="G1036" s="1"/>
      <c r="H1036" s="1"/>
      <c r="I1036" s="1"/>
      <c r="J1036" s="1"/>
      <c r="K1036" s="48"/>
      <c r="L1036" s="46"/>
      <c r="M1036" s="46"/>
      <c r="N1036" s="46"/>
      <c r="O1036" s="46"/>
      <c r="P1036" s="46"/>
    </row>
    <row r="1037" spans="1:16" ht="26.25">
      <c r="A1037" s="25"/>
      <c r="B1037" s="101"/>
      <c r="C1037" s="24"/>
      <c r="D1037" s="1"/>
      <c r="E1037" s="1"/>
      <c r="F1037" s="1"/>
      <c r="G1037" s="1"/>
      <c r="H1037" s="1"/>
      <c r="I1037" s="1"/>
      <c r="J1037" s="1"/>
      <c r="K1037" s="48"/>
      <c r="L1037" s="46"/>
      <c r="M1037" s="46"/>
      <c r="N1037" s="46"/>
      <c r="O1037" s="46"/>
      <c r="P1037" s="46"/>
    </row>
    <row r="1038" spans="1:16" ht="26.25">
      <c r="A1038" s="25"/>
      <c r="B1038" s="101"/>
      <c r="C1038" s="24"/>
      <c r="D1038" s="1"/>
      <c r="E1038" s="1"/>
      <c r="F1038" s="1"/>
      <c r="G1038" s="1"/>
      <c r="H1038" s="1"/>
      <c r="I1038" s="1"/>
      <c r="J1038" s="1"/>
      <c r="K1038" s="48"/>
      <c r="L1038" s="46"/>
      <c r="M1038" s="46"/>
      <c r="N1038" s="46"/>
      <c r="O1038" s="46"/>
      <c r="P1038" s="46"/>
    </row>
    <row r="1039" spans="1:16" ht="26.25">
      <c r="A1039" s="25"/>
      <c r="B1039" s="101"/>
      <c r="C1039" s="24"/>
      <c r="D1039" s="1"/>
      <c r="E1039" s="1"/>
      <c r="F1039" s="1"/>
      <c r="G1039" s="1"/>
      <c r="H1039" s="1"/>
      <c r="I1039" s="1"/>
      <c r="J1039" s="1"/>
      <c r="K1039" s="48"/>
      <c r="L1039" s="46"/>
      <c r="M1039" s="46"/>
      <c r="N1039" s="46"/>
      <c r="O1039" s="46"/>
      <c r="P1039" s="46"/>
    </row>
    <row r="1040" spans="1:16" ht="26.25">
      <c r="A1040" s="25"/>
      <c r="B1040" s="101"/>
      <c r="C1040" s="24"/>
      <c r="D1040" s="1"/>
      <c r="E1040" s="1"/>
      <c r="F1040" s="1"/>
      <c r="G1040" s="1"/>
      <c r="H1040" s="1"/>
      <c r="I1040" s="1"/>
      <c r="J1040" s="1"/>
      <c r="K1040" s="48"/>
      <c r="L1040" s="46"/>
      <c r="M1040" s="46"/>
      <c r="N1040" s="46"/>
      <c r="O1040" s="46"/>
      <c r="P1040" s="46"/>
    </row>
    <row r="1041" spans="1:16" ht="26.25">
      <c r="A1041" s="25"/>
      <c r="B1041" s="101"/>
      <c r="C1041" s="24"/>
      <c r="D1041" s="1"/>
      <c r="E1041" s="1"/>
      <c r="F1041" s="1"/>
      <c r="G1041" s="1"/>
      <c r="H1041" s="1"/>
      <c r="I1041" s="1"/>
      <c r="J1041" s="1"/>
      <c r="K1041" s="48"/>
      <c r="L1041" s="46"/>
      <c r="M1041" s="46"/>
      <c r="N1041" s="46"/>
      <c r="O1041" s="46"/>
      <c r="P1041" s="46"/>
    </row>
    <row r="1042" spans="1:16" ht="26.25">
      <c r="A1042" s="25"/>
      <c r="B1042" s="101"/>
      <c r="C1042" s="24"/>
      <c r="D1042" s="1"/>
      <c r="E1042" s="1"/>
      <c r="F1042" s="1"/>
      <c r="G1042" s="1"/>
      <c r="H1042" s="1"/>
      <c r="I1042" s="1"/>
      <c r="J1042" s="1"/>
      <c r="K1042" s="48"/>
      <c r="L1042" s="46"/>
      <c r="M1042" s="46"/>
      <c r="N1042" s="46"/>
      <c r="O1042" s="46"/>
      <c r="P1042" s="46"/>
    </row>
    <row r="1043" spans="1:16" ht="26.25">
      <c r="A1043" s="25"/>
      <c r="B1043" s="101"/>
      <c r="C1043" s="24"/>
      <c r="D1043" s="1"/>
      <c r="E1043" s="1"/>
      <c r="F1043" s="1"/>
      <c r="G1043" s="1"/>
      <c r="H1043" s="1"/>
      <c r="I1043" s="1"/>
      <c r="J1043" s="1"/>
      <c r="K1043" s="48"/>
      <c r="L1043" s="46"/>
      <c r="M1043" s="46"/>
      <c r="N1043" s="46"/>
      <c r="O1043" s="46"/>
      <c r="P1043" s="46"/>
    </row>
    <row r="1044" spans="1:16" ht="26.25">
      <c r="A1044" s="25"/>
      <c r="B1044" s="101"/>
      <c r="C1044" s="24"/>
      <c r="D1044" s="1"/>
      <c r="E1044" s="1"/>
      <c r="F1044" s="1"/>
      <c r="G1044" s="1"/>
      <c r="H1044" s="1"/>
      <c r="I1044" s="1"/>
      <c r="J1044" s="1"/>
      <c r="K1044" s="48"/>
      <c r="L1044" s="46"/>
      <c r="M1044" s="46"/>
      <c r="N1044" s="46"/>
      <c r="O1044" s="46"/>
      <c r="P1044" s="46"/>
    </row>
    <row r="1045" spans="1:16" ht="26.25">
      <c r="A1045" s="25"/>
      <c r="B1045" s="101"/>
      <c r="C1045" s="24"/>
      <c r="D1045" s="1"/>
      <c r="E1045" s="1"/>
      <c r="F1045" s="1"/>
      <c r="G1045" s="1"/>
      <c r="H1045" s="1"/>
      <c r="I1045" s="1"/>
      <c r="J1045" s="1"/>
      <c r="K1045" s="48"/>
      <c r="L1045" s="46"/>
      <c r="M1045" s="46"/>
      <c r="N1045" s="46"/>
      <c r="O1045" s="46"/>
      <c r="P1045" s="46"/>
    </row>
    <row r="1046" spans="1:16" ht="26.25">
      <c r="A1046" s="25"/>
      <c r="B1046" s="101"/>
      <c r="C1046" s="24"/>
      <c r="D1046" s="1"/>
      <c r="E1046" s="1"/>
      <c r="F1046" s="1"/>
      <c r="G1046" s="1"/>
      <c r="H1046" s="1"/>
      <c r="I1046" s="1"/>
      <c r="J1046" s="1"/>
      <c r="K1046" s="48"/>
      <c r="L1046" s="46"/>
      <c r="M1046" s="46"/>
      <c r="N1046" s="46"/>
      <c r="O1046" s="46"/>
      <c r="P1046" s="46"/>
    </row>
    <row r="1047" spans="1:16" ht="26.25">
      <c r="A1047" s="25"/>
      <c r="B1047" s="101"/>
      <c r="C1047" s="24"/>
      <c r="D1047" s="1"/>
      <c r="E1047" s="1"/>
      <c r="F1047" s="1"/>
      <c r="G1047" s="1"/>
      <c r="H1047" s="1"/>
      <c r="I1047" s="1"/>
      <c r="J1047" s="1"/>
      <c r="K1047" s="48"/>
      <c r="L1047" s="46"/>
      <c r="M1047" s="46"/>
      <c r="N1047" s="46"/>
      <c r="O1047" s="46"/>
      <c r="P1047" s="46"/>
    </row>
    <row r="1048" spans="1:16" ht="26.25">
      <c r="A1048" s="25"/>
      <c r="B1048" s="101"/>
      <c r="C1048" s="24"/>
      <c r="D1048" s="1"/>
      <c r="E1048" s="1"/>
      <c r="F1048" s="1"/>
      <c r="G1048" s="1"/>
      <c r="H1048" s="1"/>
      <c r="I1048" s="1"/>
      <c r="J1048" s="1"/>
      <c r="K1048" s="48"/>
      <c r="L1048" s="46"/>
      <c r="M1048" s="46"/>
      <c r="N1048" s="46"/>
      <c r="O1048" s="46"/>
      <c r="P1048" s="46"/>
    </row>
    <row r="1049" spans="1:16" ht="26.25">
      <c r="A1049" s="25"/>
      <c r="B1049" s="101"/>
      <c r="C1049" s="24"/>
      <c r="D1049" s="1"/>
      <c r="E1049" s="1"/>
      <c r="F1049" s="1"/>
      <c r="G1049" s="1"/>
      <c r="H1049" s="1"/>
      <c r="I1049" s="1"/>
      <c r="J1049" s="1"/>
      <c r="K1049" s="48"/>
      <c r="L1049" s="46"/>
      <c r="M1049" s="46"/>
      <c r="N1049" s="46"/>
      <c r="O1049" s="46"/>
      <c r="P1049" s="46"/>
    </row>
    <row r="1050" spans="1:16" ht="26.25">
      <c r="A1050" s="25"/>
      <c r="B1050" s="101"/>
      <c r="C1050" s="24"/>
      <c r="D1050" s="1"/>
      <c r="E1050" s="1"/>
      <c r="F1050" s="1"/>
      <c r="G1050" s="1"/>
      <c r="H1050" s="1"/>
      <c r="I1050" s="1"/>
      <c r="J1050" s="1"/>
      <c r="K1050" s="48"/>
      <c r="L1050" s="46"/>
      <c r="M1050" s="46"/>
      <c r="N1050" s="46"/>
      <c r="O1050" s="46"/>
      <c r="P1050" s="46"/>
    </row>
    <row r="1051" spans="1:16" ht="26.25">
      <c r="A1051" s="25"/>
      <c r="B1051" s="101"/>
      <c r="C1051" s="24"/>
      <c r="D1051" s="1"/>
      <c r="E1051" s="1"/>
      <c r="F1051" s="1"/>
      <c r="G1051" s="1"/>
      <c r="H1051" s="1"/>
      <c r="I1051" s="1"/>
      <c r="J1051" s="1"/>
      <c r="K1051" s="48"/>
      <c r="L1051" s="46"/>
      <c r="M1051" s="46"/>
      <c r="N1051" s="46"/>
      <c r="O1051" s="46"/>
      <c r="P1051" s="46"/>
    </row>
    <row r="1052" spans="1:16" ht="26.25">
      <c r="A1052" s="25"/>
      <c r="B1052" s="101"/>
      <c r="C1052" s="24"/>
      <c r="D1052" s="1"/>
      <c r="E1052" s="1"/>
      <c r="F1052" s="1"/>
      <c r="G1052" s="1"/>
      <c r="H1052" s="1"/>
      <c r="I1052" s="1"/>
      <c r="J1052" s="1"/>
      <c r="K1052" s="48"/>
      <c r="L1052" s="46"/>
      <c r="M1052" s="46"/>
      <c r="N1052" s="46"/>
      <c r="O1052" s="46"/>
      <c r="P1052" s="46"/>
    </row>
    <row r="1053" spans="1:16" ht="26.25">
      <c r="A1053" s="25"/>
      <c r="B1053" s="101"/>
      <c r="C1053" s="24"/>
      <c r="D1053" s="1"/>
      <c r="E1053" s="1"/>
      <c r="F1053" s="1"/>
      <c r="G1053" s="1"/>
      <c r="H1053" s="1"/>
      <c r="I1053" s="1"/>
      <c r="J1053" s="1"/>
      <c r="K1053" s="48"/>
      <c r="L1053" s="46"/>
      <c r="M1053" s="46"/>
      <c r="N1053" s="46"/>
      <c r="O1053" s="46"/>
      <c r="P1053" s="46"/>
    </row>
    <row r="1054" spans="1:16" ht="26.25">
      <c r="A1054" s="25"/>
      <c r="B1054" s="101"/>
      <c r="C1054" s="24"/>
      <c r="D1054" s="1"/>
      <c r="E1054" s="1"/>
      <c r="F1054" s="1"/>
      <c r="G1054" s="1"/>
      <c r="H1054" s="1"/>
      <c r="I1054" s="1"/>
      <c r="J1054" s="1"/>
      <c r="K1054" s="48"/>
      <c r="L1054" s="46"/>
      <c r="M1054" s="46"/>
      <c r="N1054" s="46"/>
      <c r="O1054" s="46"/>
      <c r="P1054" s="46"/>
    </row>
    <row r="1055" spans="1:16" ht="26.25">
      <c r="A1055" s="25"/>
      <c r="B1055" s="101"/>
      <c r="C1055" s="24"/>
      <c r="D1055" s="1"/>
      <c r="E1055" s="1"/>
      <c r="F1055" s="1"/>
      <c r="G1055" s="1"/>
      <c r="H1055" s="1"/>
      <c r="I1055" s="1"/>
      <c r="J1055" s="1"/>
      <c r="K1055" s="48"/>
      <c r="L1055" s="46"/>
      <c r="M1055" s="46"/>
      <c r="N1055" s="46"/>
      <c r="O1055" s="46"/>
      <c r="P1055" s="46"/>
    </row>
    <row r="1056" spans="1:16" ht="26.25">
      <c r="A1056" s="25"/>
      <c r="B1056" s="101"/>
      <c r="C1056" s="24"/>
      <c r="D1056" s="1"/>
      <c r="E1056" s="1"/>
      <c r="F1056" s="1"/>
      <c r="G1056" s="1"/>
      <c r="H1056" s="1"/>
      <c r="I1056" s="1"/>
      <c r="J1056" s="1"/>
      <c r="K1056" s="48"/>
      <c r="L1056" s="46"/>
      <c r="M1056" s="46"/>
      <c r="N1056" s="46"/>
      <c r="O1056" s="46"/>
      <c r="P1056" s="46"/>
    </row>
    <row r="1057" spans="1:16" ht="26.25">
      <c r="A1057" s="25"/>
      <c r="B1057" s="101"/>
      <c r="C1057" s="24"/>
      <c r="D1057" s="1"/>
      <c r="E1057" s="1"/>
      <c r="F1057" s="1"/>
      <c r="G1057" s="1"/>
      <c r="H1057" s="1"/>
      <c r="I1057" s="1"/>
      <c r="J1057" s="1"/>
      <c r="K1057" s="48"/>
      <c r="L1057" s="46"/>
      <c r="M1057" s="46"/>
      <c r="N1057" s="46"/>
      <c r="O1057" s="46"/>
      <c r="P1057" s="46"/>
    </row>
    <row r="1058" spans="1:16" ht="26.25">
      <c r="A1058" s="25"/>
      <c r="B1058" s="101"/>
      <c r="C1058" s="24"/>
      <c r="D1058" s="1"/>
      <c r="E1058" s="1"/>
      <c r="F1058" s="1"/>
      <c r="G1058" s="1"/>
      <c r="H1058" s="1"/>
      <c r="I1058" s="1"/>
      <c r="J1058" s="1"/>
      <c r="K1058" s="48"/>
      <c r="L1058" s="46"/>
      <c r="M1058" s="46"/>
      <c r="N1058" s="46"/>
      <c r="O1058" s="46"/>
      <c r="P1058" s="46"/>
    </row>
    <row r="1059" spans="1:16" ht="26.25">
      <c r="A1059" s="25"/>
      <c r="B1059" s="101"/>
      <c r="C1059" s="24"/>
      <c r="D1059" s="1"/>
      <c r="E1059" s="1"/>
      <c r="F1059" s="1"/>
      <c r="G1059" s="1"/>
      <c r="H1059" s="1"/>
      <c r="I1059" s="1"/>
      <c r="J1059" s="1"/>
      <c r="K1059" s="48"/>
      <c r="L1059" s="46"/>
      <c r="M1059" s="46"/>
      <c r="N1059" s="46"/>
      <c r="O1059" s="46"/>
      <c r="P1059" s="46"/>
    </row>
    <row r="1060" spans="1:16" ht="26.25">
      <c r="A1060" s="25"/>
      <c r="B1060" s="101"/>
      <c r="C1060" s="24"/>
      <c r="D1060" s="1"/>
      <c r="E1060" s="1"/>
      <c r="F1060" s="1"/>
      <c r="G1060" s="1"/>
      <c r="H1060" s="1"/>
      <c r="I1060" s="1"/>
      <c r="J1060" s="1"/>
      <c r="K1060" s="48"/>
      <c r="L1060" s="46"/>
      <c r="M1060" s="46"/>
      <c r="N1060" s="46"/>
      <c r="O1060" s="46"/>
      <c r="P1060" s="46"/>
    </row>
    <row r="1061" spans="1:16" ht="26.25">
      <c r="A1061" s="25"/>
      <c r="B1061" s="101"/>
      <c r="C1061" s="24"/>
      <c r="D1061" s="1"/>
      <c r="E1061" s="1"/>
      <c r="F1061" s="1"/>
      <c r="G1061" s="1"/>
      <c r="H1061" s="1"/>
      <c r="I1061" s="1"/>
      <c r="J1061" s="1"/>
      <c r="K1061" s="48"/>
      <c r="L1061" s="46"/>
      <c r="M1061" s="46"/>
      <c r="N1061" s="46"/>
      <c r="O1061" s="46"/>
      <c r="P1061" s="46"/>
    </row>
    <row r="1062" spans="1:16" ht="26.25">
      <c r="A1062" s="25"/>
      <c r="B1062" s="101"/>
      <c r="C1062" s="24"/>
      <c r="D1062" s="1"/>
      <c r="E1062" s="1"/>
      <c r="F1062" s="1"/>
      <c r="G1062" s="1"/>
      <c r="H1062" s="1"/>
      <c r="I1062" s="1"/>
      <c r="J1062" s="1"/>
      <c r="K1062" s="48"/>
      <c r="L1062" s="46"/>
      <c r="M1062" s="46"/>
      <c r="N1062" s="46"/>
      <c r="O1062" s="46"/>
      <c r="P1062" s="46"/>
    </row>
    <row r="1063" spans="1:16" ht="26.25">
      <c r="A1063" s="25"/>
      <c r="B1063" s="101"/>
      <c r="C1063" s="24"/>
      <c r="D1063" s="1"/>
      <c r="E1063" s="1"/>
      <c r="F1063" s="1"/>
      <c r="G1063" s="1"/>
      <c r="H1063" s="1"/>
      <c r="I1063" s="1"/>
      <c r="J1063" s="1"/>
      <c r="K1063" s="48"/>
      <c r="L1063" s="46"/>
      <c r="M1063" s="46"/>
      <c r="N1063" s="46"/>
      <c r="O1063" s="46"/>
      <c r="P1063" s="46"/>
    </row>
    <row r="1064" spans="1:16" ht="26.25">
      <c r="A1064" s="25"/>
      <c r="B1064" s="101"/>
      <c r="C1064" s="24"/>
      <c r="D1064" s="1"/>
      <c r="E1064" s="1"/>
      <c r="F1064" s="1"/>
      <c r="G1064" s="1"/>
      <c r="H1064" s="1"/>
      <c r="I1064" s="1"/>
      <c r="J1064" s="1"/>
      <c r="K1064" s="48"/>
      <c r="L1064" s="46"/>
      <c r="M1064" s="46"/>
      <c r="N1064" s="46"/>
      <c r="O1064" s="46"/>
      <c r="P1064" s="46"/>
    </row>
    <row r="1065" spans="1:16" ht="26.25">
      <c r="A1065" s="25"/>
      <c r="B1065" s="101"/>
      <c r="C1065" s="24"/>
      <c r="D1065" s="1"/>
      <c r="E1065" s="1"/>
      <c r="F1065" s="1"/>
      <c r="G1065" s="1"/>
      <c r="H1065" s="1"/>
      <c r="I1065" s="1"/>
      <c r="J1065" s="1"/>
      <c r="K1065" s="48"/>
      <c r="L1065" s="46"/>
      <c r="M1065" s="46"/>
      <c r="N1065" s="46"/>
      <c r="O1065" s="46"/>
      <c r="P1065" s="46"/>
    </row>
    <row r="1066" spans="1:16" ht="26.25">
      <c r="A1066" s="25"/>
      <c r="B1066" s="101"/>
      <c r="C1066" s="24"/>
      <c r="D1066" s="1"/>
      <c r="E1066" s="1"/>
      <c r="F1066" s="1"/>
      <c r="G1066" s="1"/>
      <c r="H1066" s="1"/>
      <c r="I1066" s="1"/>
      <c r="J1066" s="1"/>
      <c r="K1066" s="48"/>
      <c r="L1066" s="46"/>
      <c r="M1066" s="46"/>
      <c r="N1066" s="46"/>
      <c r="O1066" s="46"/>
      <c r="P1066" s="46"/>
    </row>
    <row r="1067" spans="1:16" ht="26.25">
      <c r="A1067" s="25"/>
      <c r="B1067" s="101"/>
      <c r="C1067" s="24"/>
      <c r="D1067" s="1"/>
      <c r="E1067" s="1"/>
      <c r="F1067" s="1"/>
      <c r="G1067" s="1"/>
      <c r="H1067" s="1"/>
      <c r="I1067" s="1"/>
      <c r="J1067" s="1"/>
      <c r="K1067" s="48"/>
      <c r="L1067" s="46"/>
      <c r="M1067" s="46"/>
      <c r="N1067" s="46"/>
      <c r="O1067" s="46"/>
      <c r="P1067" s="46"/>
    </row>
    <row r="1068" spans="1:16" ht="26.25">
      <c r="A1068" s="25"/>
      <c r="B1068" s="101"/>
      <c r="C1068" s="24"/>
      <c r="D1068" s="1"/>
      <c r="E1068" s="1"/>
      <c r="F1068" s="1"/>
      <c r="G1068" s="1"/>
      <c r="H1068" s="1"/>
      <c r="I1068" s="1"/>
      <c r="J1068" s="1"/>
      <c r="K1068" s="48"/>
      <c r="L1068" s="46"/>
      <c r="M1068" s="46"/>
      <c r="N1068" s="46"/>
      <c r="O1068" s="46"/>
      <c r="P1068" s="46"/>
    </row>
    <row r="1069" spans="1:16" ht="26.25">
      <c r="A1069" s="25"/>
      <c r="B1069" s="101"/>
      <c r="C1069" s="24"/>
      <c r="D1069" s="1"/>
      <c r="E1069" s="1"/>
      <c r="F1069" s="1"/>
      <c r="G1069" s="1"/>
      <c r="H1069" s="1"/>
      <c r="I1069" s="1"/>
      <c r="J1069" s="1"/>
      <c r="K1069" s="48"/>
      <c r="L1069" s="46"/>
      <c r="M1069" s="46"/>
      <c r="N1069" s="46"/>
      <c r="O1069" s="46"/>
      <c r="P1069" s="46"/>
    </row>
    <row r="1070" spans="1:16" ht="26.25">
      <c r="A1070" s="25"/>
      <c r="B1070" s="101"/>
      <c r="C1070" s="24"/>
      <c r="D1070" s="1"/>
      <c r="E1070" s="1"/>
      <c r="F1070" s="1"/>
      <c r="G1070" s="1"/>
      <c r="H1070" s="1"/>
      <c r="I1070" s="1"/>
      <c r="J1070" s="1"/>
      <c r="K1070" s="48"/>
      <c r="L1070" s="46"/>
      <c r="M1070" s="46"/>
      <c r="N1070" s="46"/>
      <c r="O1070" s="46"/>
      <c r="P1070" s="46"/>
    </row>
    <row r="1071" spans="1:16" ht="26.25">
      <c r="A1071" s="25"/>
      <c r="B1071" s="101"/>
      <c r="C1071" s="24"/>
      <c r="D1071" s="1"/>
      <c r="E1071" s="1"/>
      <c r="F1071" s="1"/>
      <c r="G1071" s="1"/>
      <c r="H1071" s="1"/>
      <c r="I1071" s="1"/>
      <c r="J1071" s="1"/>
      <c r="K1071" s="48"/>
      <c r="L1071" s="46"/>
      <c r="M1071" s="46"/>
      <c r="N1071" s="46"/>
      <c r="O1071" s="46"/>
      <c r="P1071" s="46"/>
    </row>
    <row r="1072" spans="1:16" ht="26.25">
      <c r="A1072" s="25"/>
      <c r="B1072" s="101"/>
      <c r="C1072" s="24"/>
      <c r="D1072" s="1"/>
      <c r="E1072" s="1"/>
      <c r="F1072" s="1"/>
      <c r="G1072" s="1"/>
      <c r="H1072" s="1"/>
      <c r="I1072" s="1"/>
      <c r="J1072" s="1"/>
      <c r="K1072" s="48"/>
      <c r="L1072" s="46"/>
      <c r="M1072" s="46"/>
      <c r="N1072" s="46"/>
      <c r="O1072" s="46"/>
      <c r="P1072" s="46"/>
    </row>
    <row r="1073" spans="1:16" ht="26.25">
      <c r="A1073" s="25"/>
      <c r="B1073" s="101"/>
      <c r="C1073" s="24"/>
      <c r="D1073" s="1"/>
      <c r="E1073" s="1"/>
      <c r="F1073" s="1"/>
      <c r="G1073" s="1"/>
      <c r="H1073" s="1"/>
      <c r="I1073" s="1"/>
      <c r="J1073" s="1"/>
      <c r="K1073" s="48"/>
      <c r="L1073" s="46"/>
      <c r="M1073" s="46"/>
      <c r="N1073" s="46"/>
      <c r="O1073" s="46"/>
      <c r="P1073" s="46"/>
    </row>
    <row r="1074" spans="1:16" ht="26.25">
      <c r="A1074" s="25"/>
      <c r="B1074" s="101"/>
      <c r="C1074" s="24"/>
      <c r="D1074" s="1"/>
      <c r="E1074" s="1"/>
      <c r="F1074" s="1"/>
      <c r="G1074" s="1"/>
      <c r="H1074" s="1"/>
      <c r="I1074" s="1"/>
      <c r="J1074" s="1"/>
      <c r="K1074" s="48"/>
      <c r="L1074" s="46"/>
      <c r="M1074" s="46"/>
      <c r="N1074" s="46"/>
      <c r="O1074" s="46"/>
      <c r="P1074" s="46"/>
    </row>
    <row r="1075" spans="1:16" ht="26.25">
      <c r="A1075" s="25"/>
      <c r="B1075" s="101"/>
      <c r="C1075" s="24"/>
      <c r="D1075" s="1"/>
      <c r="E1075" s="1"/>
      <c r="F1075" s="1"/>
      <c r="G1075" s="1"/>
      <c r="H1075" s="1"/>
      <c r="I1075" s="1"/>
      <c r="J1075" s="1"/>
      <c r="K1075" s="48"/>
      <c r="L1075" s="46"/>
      <c r="M1075" s="46"/>
      <c r="N1075" s="46"/>
      <c r="O1075" s="46"/>
      <c r="P1075" s="46"/>
    </row>
    <row r="1076" spans="1:16" ht="26.25">
      <c r="A1076" s="25"/>
      <c r="B1076" s="101"/>
      <c r="C1076" s="24"/>
      <c r="D1076" s="1"/>
      <c r="E1076" s="1"/>
      <c r="F1076" s="1"/>
      <c r="G1076" s="1"/>
      <c r="H1076" s="1"/>
      <c r="I1076" s="1"/>
      <c r="J1076" s="1"/>
      <c r="K1076" s="48"/>
      <c r="L1076" s="46"/>
      <c r="M1076" s="46"/>
      <c r="N1076" s="46"/>
      <c r="O1076" s="46"/>
      <c r="P1076" s="46"/>
    </row>
    <row r="1077" spans="1:16" ht="26.25">
      <c r="A1077" s="25"/>
      <c r="B1077" s="101"/>
      <c r="C1077" s="24"/>
      <c r="D1077" s="1"/>
      <c r="E1077" s="1"/>
      <c r="F1077" s="1"/>
      <c r="G1077" s="1"/>
      <c r="H1077" s="1"/>
      <c r="I1077" s="1"/>
      <c r="J1077" s="1"/>
      <c r="K1077" s="48"/>
      <c r="L1077" s="46"/>
      <c r="M1077" s="46"/>
      <c r="N1077" s="46"/>
      <c r="O1077" s="46"/>
      <c r="P1077" s="46"/>
    </row>
    <row r="1078" spans="1:16" ht="26.25">
      <c r="A1078" s="25"/>
      <c r="B1078" s="101"/>
      <c r="C1078" s="24"/>
      <c r="D1078" s="1"/>
      <c r="E1078" s="1"/>
      <c r="F1078" s="1"/>
      <c r="G1078" s="1"/>
      <c r="H1078" s="1"/>
      <c r="I1078" s="1"/>
      <c r="J1078" s="1"/>
      <c r="K1078" s="48"/>
      <c r="L1078" s="46"/>
      <c r="M1078" s="46"/>
      <c r="N1078" s="46"/>
      <c r="O1078" s="46"/>
      <c r="P1078" s="46"/>
    </row>
    <row r="1079" spans="1:16" ht="26.25">
      <c r="A1079" s="25"/>
      <c r="B1079" s="101"/>
      <c r="C1079" s="24"/>
      <c r="D1079" s="1"/>
      <c r="E1079" s="1"/>
      <c r="F1079" s="1"/>
      <c r="G1079" s="1"/>
      <c r="H1079" s="1"/>
      <c r="I1079" s="1"/>
      <c r="J1079" s="1"/>
      <c r="K1079" s="48"/>
      <c r="L1079" s="46"/>
      <c r="M1079" s="46"/>
      <c r="N1079" s="46"/>
      <c r="O1079" s="46"/>
      <c r="P1079" s="46"/>
    </row>
    <row r="1080" spans="1:16" ht="26.25">
      <c r="A1080" s="25"/>
      <c r="B1080" s="101"/>
      <c r="C1080" s="24"/>
      <c r="D1080" s="1"/>
      <c r="E1080" s="1"/>
      <c r="F1080" s="1"/>
      <c r="G1080" s="1"/>
      <c r="H1080" s="1"/>
      <c r="I1080" s="1"/>
      <c r="J1080" s="1"/>
      <c r="K1080" s="48"/>
      <c r="L1080" s="46"/>
      <c r="M1080" s="46"/>
      <c r="N1080" s="46"/>
      <c r="O1080" s="46"/>
      <c r="P1080" s="46"/>
    </row>
    <row r="1081" spans="1:16" ht="26.25">
      <c r="A1081" s="25"/>
      <c r="B1081" s="101"/>
      <c r="C1081" s="24"/>
      <c r="D1081" s="1"/>
      <c r="E1081" s="1"/>
      <c r="F1081" s="1"/>
      <c r="G1081" s="1"/>
      <c r="H1081" s="1"/>
      <c r="I1081" s="1"/>
      <c r="J1081" s="1"/>
      <c r="K1081" s="48"/>
      <c r="L1081" s="46"/>
      <c r="M1081" s="46"/>
      <c r="N1081" s="46"/>
      <c r="O1081" s="46"/>
      <c r="P1081" s="46"/>
    </row>
    <row r="1082" spans="1:16" ht="26.25">
      <c r="A1082" s="25"/>
      <c r="B1082" s="101"/>
      <c r="C1082" s="24"/>
      <c r="D1082" s="1"/>
      <c r="E1082" s="1"/>
      <c r="F1082" s="1"/>
      <c r="G1082" s="1"/>
      <c r="H1082" s="1"/>
      <c r="I1082" s="1"/>
      <c r="J1082" s="1"/>
      <c r="K1082" s="48"/>
      <c r="L1082" s="46"/>
      <c r="M1082" s="46"/>
      <c r="N1082" s="46"/>
      <c r="O1082" s="46"/>
      <c r="P1082" s="46"/>
    </row>
    <row r="1083" spans="1:16" ht="26.25">
      <c r="A1083" s="25"/>
      <c r="B1083" s="101"/>
      <c r="C1083" s="24"/>
      <c r="D1083" s="1"/>
      <c r="E1083" s="1"/>
      <c r="F1083" s="1"/>
      <c r="G1083" s="1"/>
      <c r="H1083" s="1"/>
      <c r="I1083" s="1"/>
      <c r="J1083" s="1"/>
      <c r="K1083" s="48"/>
      <c r="L1083" s="46"/>
      <c r="M1083" s="46"/>
      <c r="N1083" s="46"/>
      <c r="O1083" s="46"/>
      <c r="P1083" s="46"/>
    </row>
    <row r="1084" spans="1:16" ht="26.25">
      <c r="A1084" s="25"/>
      <c r="B1084" s="101"/>
      <c r="C1084" s="24"/>
      <c r="D1084" s="1"/>
      <c r="E1084" s="1"/>
      <c r="F1084" s="1"/>
      <c r="G1084" s="1"/>
      <c r="H1084" s="1"/>
      <c r="I1084" s="1"/>
      <c r="J1084" s="1"/>
      <c r="K1084" s="48"/>
      <c r="L1084" s="46"/>
      <c r="M1084" s="46"/>
      <c r="N1084" s="46"/>
      <c r="O1084" s="46"/>
      <c r="P1084" s="46"/>
    </row>
    <row r="1085" spans="1:16" ht="26.25">
      <c r="A1085" s="25"/>
      <c r="B1085" s="101"/>
      <c r="C1085" s="24"/>
      <c r="D1085" s="1"/>
      <c r="E1085" s="1"/>
      <c r="F1085" s="1"/>
      <c r="G1085" s="1"/>
      <c r="H1085" s="1"/>
      <c r="I1085" s="1"/>
      <c r="J1085" s="1"/>
      <c r="K1085" s="48"/>
      <c r="L1085" s="46"/>
      <c r="M1085" s="46"/>
      <c r="N1085" s="46"/>
      <c r="O1085" s="46"/>
      <c r="P1085" s="46"/>
    </row>
    <row r="1086" spans="1:16" ht="26.25">
      <c r="A1086" s="25"/>
      <c r="B1086" s="101"/>
      <c r="C1086" s="24"/>
      <c r="D1086" s="1"/>
      <c r="E1086" s="1"/>
      <c r="F1086" s="1"/>
      <c r="G1086" s="1"/>
      <c r="H1086" s="1"/>
      <c r="I1086" s="1"/>
      <c r="J1086" s="1"/>
      <c r="K1086" s="48"/>
      <c r="L1086" s="46"/>
      <c r="M1086" s="46"/>
      <c r="N1086" s="46"/>
      <c r="O1086" s="46"/>
      <c r="P1086" s="46"/>
    </row>
    <row r="1087" spans="1:16" ht="26.25">
      <c r="A1087" s="25"/>
      <c r="B1087" s="101"/>
      <c r="C1087" s="24"/>
      <c r="D1087" s="1"/>
      <c r="E1087" s="1"/>
      <c r="F1087" s="1"/>
      <c r="G1087" s="1"/>
      <c r="H1087" s="1"/>
      <c r="I1087" s="1"/>
      <c r="J1087" s="1"/>
      <c r="K1087" s="48"/>
      <c r="L1087" s="46"/>
      <c r="M1087" s="46"/>
      <c r="N1087" s="46"/>
      <c r="O1087" s="46"/>
      <c r="P1087" s="46"/>
    </row>
    <row r="1088" spans="1:16" ht="26.25">
      <c r="A1088" s="25"/>
      <c r="B1088" s="101"/>
      <c r="C1088" s="24"/>
      <c r="D1088" s="1"/>
      <c r="E1088" s="1"/>
      <c r="F1088" s="1"/>
      <c r="G1088" s="1"/>
      <c r="H1088" s="1"/>
      <c r="I1088" s="1"/>
      <c r="J1088" s="1"/>
      <c r="K1088" s="48"/>
      <c r="L1088" s="46"/>
      <c r="M1088" s="46"/>
      <c r="N1088" s="46"/>
      <c r="O1088" s="46"/>
      <c r="P1088" s="46"/>
    </row>
    <row r="1089" spans="1:16" ht="26.25">
      <c r="A1089" s="25"/>
      <c r="B1089" s="101"/>
      <c r="C1089" s="24"/>
      <c r="D1089" s="1"/>
      <c r="E1089" s="1"/>
      <c r="F1089" s="1"/>
      <c r="G1089" s="1"/>
      <c r="H1089" s="1"/>
      <c r="I1089" s="1"/>
      <c r="J1089" s="1"/>
      <c r="K1089" s="48"/>
      <c r="L1089" s="46"/>
      <c r="M1089" s="46"/>
      <c r="N1089" s="46"/>
      <c r="O1089" s="46"/>
      <c r="P1089" s="46"/>
    </row>
    <row r="1090" spans="1:16" ht="26.25">
      <c r="A1090" s="25"/>
      <c r="B1090" s="101"/>
      <c r="C1090" s="24"/>
      <c r="D1090" s="1"/>
      <c r="E1090" s="1"/>
      <c r="F1090" s="1"/>
      <c r="G1090" s="1"/>
      <c r="H1090" s="1"/>
      <c r="I1090" s="1"/>
      <c r="J1090" s="1"/>
      <c r="K1090" s="48"/>
      <c r="L1090" s="46"/>
      <c r="M1090" s="46"/>
      <c r="N1090" s="46"/>
      <c r="O1090" s="46"/>
      <c r="P1090" s="46"/>
    </row>
    <row r="1091" spans="1:16" ht="26.25">
      <c r="A1091" s="25"/>
      <c r="B1091" s="101"/>
      <c r="C1091" s="24"/>
      <c r="D1091" s="1"/>
      <c r="E1091" s="1"/>
      <c r="F1091" s="1"/>
      <c r="G1091" s="1"/>
      <c r="H1091" s="1"/>
      <c r="I1091" s="1"/>
      <c r="J1091" s="1"/>
      <c r="K1091" s="48"/>
      <c r="L1091" s="46"/>
      <c r="M1091" s="46"/>
      <c r="N1091" s="46"/>
      <c r="O1091" s="46"/>
      <c r="P1091" s="46"/>
    </row>
    <row r="1092" spans="1:16" ht="26.25">
      <c r="A1092" s="25"/>
      <c r="B1092" s="101"/>
      <c r="C1092" s="24"/>
      <c r="D1092" s="1"/>
      <c r="E1092" s="1"/>
      <c r="F1092" s="1"/>
      <c r="G1092" s="1"/>
      <c r="H1092" s="1"/>
      <c r="I1092" s="1"/>
      <c r="J1092" s="1"/>
      <c r="K1092" s="48"/>
      <c r="L1092" s="46"/>
      <c r="M1092" s="46"/>
      <c r="N1092" s="46"/>
      <c r="O1092" s="46"/>
      <c r="P1092" s="46"/>
    </row>
    <row r="1093" spans="1:16" ht="26.25">
      <c r="A1093" s="25"/>
      <c r="B1093" s="101"/>
      <c r="C1093" s="24"/>
      <c r="D1093" s="1"/>
      <c r="E1093" s="1"/>
      <c r="F1093" s="1"/>
      <c r="G1093" s="1"/>
      <c r="H1093" s="1"/>
      <c r="I1093" s="1"/>
      <c r="J1093" s="1"/>
      <c r="K1093" s="48"/>
      <c r="L1093" s="46"/>
      <c r="M1093" s="46"/>
      <c r="N1093" s="46"/>
      <c r="O1093" s="46"/>
      <c r="P1093" s="46"/>
    </row>
    <row r="1094" spans="1:16" ht="26.25">
      <c r="A1094" s="25"/>
      <c r="B1094" s="101"/>
      <c r="C1094" s="24"/>
      <c r="D1094" s="1"/>
      <c r="E1094" s="1"/>
      <c r="F1094" s="1"/>
      <c r="G1094" s="1"/>
      <c r="H1094" s="1"/>
      <c r="I1094" s="1"/>
      <c r="J1094" s="1"/>
      <c r="K1094" s="48"/>
      <c r="L1094" s="46"/>
      <c r="M1094" s="46"/>
      <c r="N1094" s="46"/>
      <c r="O1094" s="46"/>
      <c r="P1094" s="46"/>
    </row>
    <row r="1095" spans="1:16" ht="26.25">
      <c r="A1095" s="25"/>
      <c r="B1095" s="101"/>
      <c r="C1095" s="24"/>
      <c r="D1095" s="1"/>
      <c r="E1095" s="1"/>
      <c r="F1095" s="1"/>
      <c r="G1095" s="1"/>
      <c r="H1095" s="1"/>
      <c r="I1095" s="1"/>
      <c r="J1095" s="1"/>
      <c r="K1095" s="48"/>
      <c r="L1095" s="46"/>
      <c r="M1095" s="46"/>
      <c r="N1095" s="46"/>
      <c r="O1095" s="46"/>
      <c r="P1095" s="46"/>
    </row>
    <row r="1096" spans="1:16" ht="26.25">
      <c r="A1096" s="25"/>
      <c r="B1096" s="101"/>
      <c r="C1096" s="24"/>
      <c r="D1096" s="1"/>
      <c r="E1096" s="1"/>
      <c r="F1096" s="1"/>
      <c r="G1096" s="1"/>
      <c r="H1096" s="1"/>
      <c r="I1096" s="1"/>
      <c r="J1096" s="1"/>
      <c r="K1096" s="48"/>
      <c r="L1096" s="46"/>
      <c r="M1096" s="46"/>
      <c r="N1096" s="46"/>
      <c r="O1096" s="46"/>
      <c r="P1096" s="46"/>
    </row>
    <row r="1097" spans="1:16" ht="26.25">
      <c r="A1097" s="25"/>
      <c r="B1097" s="101"/>
      <c r="C1097" s="24"/>
      <c r="D1097" s="1"/>
      <c r="E1097" s="1"/>
      <c r="F1097" s="1"/>
      <c r="G1097" s="1"/>
      <c r="H1097" s="1"/>
      <c r="I1097" s="1"/>
      <c r="J1097" s="1"/>
      <c r="K1097" s="48"/>
      <c r="L1097" s="46"/>
      <c r="M1097" s="46"/>
      <c r="N1097" s="46"/>
      <c r="O1097" s="46"/>
      <c r="P1097" s="46"/>
    </row>
    <row r="1098" spans="1:16" ht="26.25">
      <c r="A1098" s="25"/>
      <c r="B1098" s="101"/>
      <c r="C1098" s="24"/>
      <c r="D1098" s="1"/>
      <c r="E1098" s="1"/>
      <c r="F1098" s="1"/>
      <c r="G1098" s="1"/>
      <c r="H1098" s="1"/>
      <c r="I1098" s="1"/>
      <c r="J1098" s="1"/>
      <c r="K1098" s="48"/>
      <c r="L1098" s="46"/>
      <c r="M1098" s="46"/>
      <c r="N1098" s="46"/>
      <c r="O1098" s="46"/>
      <c r="P1098" s="46"/>
    </row>
    <row r="1099" spans="1:16" ht="26.25">
      <c r="A1099" s="25"/>
      <c r="B1099" s="101"/>
      <c r="C1099" s="24"/>
      <c r="D1099" s="1"/>
      <c r="E1099" s="1"/>
      <c r="F1099" s="1"/>
      <c r="G1099" s="1"/>
      <c r="H1099" s="1"/>
      <c r="I1099" s="1"/>
      <c r="J1099" s="1"/>
      <c r="K1099" s="48"/>
      <c r="L1099" s="46"/>
      <c r="M1099" s="46"/>
      <c r="N1099" s="46"/>
      <c r="O1099" s="46"/>
      <c r="P1099" s="46"/>
    </row>
    <row r="1100" spans="1:16" ht="26.25">
      <c r="A1100" s="25"/>
      <c r="B1100" s="101"/>
      <c r="C1100" s="24"/>
      <c r="D1100" s="1"/>
      <c r="E1100" s="1"/>
      <c r="F1100" s="1"/>
      <c r="G1100" s="1"/>
      <c r="H1100" s="1"/>
      <c r="I1100" s="1"/>
      <c r="J1100" s="1"/>
      <c r="K1100" s="48"/>
      <c r="L1100" s="46"/>
      <c r="M1100" s="46"/>
      <c r="N1100" s="46"/>
      <c r="O1100" s="46"/>
      <c r="P1100" s="46"/>
    </row>
    <row r="1101" spans="1:16" ht="26.25">
      <c r="A1101" s="25"/>
      <c r="B1101" s="101"/>
      <c r="C1101" s="24"/>
      <c r="D1101" s="1"/>
      <c r="E1101" s="1"/>
      <c r="F1101" s="1"/>
      <c r="G1101" s="1"/>
      <c r="H1101" s="1"/>
      <c r="I1101" s="1"/>
      <c r="J1101" s="1"/>
      <c r="K1101" s="48"/>
      <c r="L1101" s="46"/>
      <c r="M1101" s="46"/>
      <c r="N1101" s="46"/>
      <c r="O1101" s="46"/>
      <c r="P1101" s="46"/>
    </row>
    <row r="1102" spans="1:16" ht="26.25">
      <c r="A1102" s="25"/>
      <c r="B1102" s="101"/>
      <c r="C1102" s="24"/>
      <c r="D1102" s="1"/>
      <c r="E1102" s="1"/>
      <c r="F1102" s="1"/>
      <c r="G1102" s="1"/>
      <c r="H1102" s="1"/>
      <c r="I1102" s="1"/>
      <c r="J1102" s="1"/>
      <c r="K1102" s="48"/>
      <c r="L1102" s="46"/>
      <c r="M1102" s="46"/>
      <c r="N1102" s="46"/>
      <c r="O1102" s="46"/>
      <c r="P1102" s="46"/>
    </row>
    <row r="1103" spans="1:16" ht="26.25">
      <c r="A1103" s="25"/>
      <c r="B1103" s="101"/>
      <c r="C1103" s="24"/>
      <c r="D1103" s="1"/>
      <c r="E1103" s="1"/>
      <c r="F1103" s="1"/>
      <c r="G1103" s="1"/>
      <c r="H1103" s="1"/>
      <c r="I1103" s="1"/>
      <c r="J1103" s="1"/>
      <c r="K1103" s="48"/>
      <c r="L1103" s="46"/>
      <c r="M1103" s="46"/>
      <c r="N1103" s="46"/>
      <c r="O1103" s="46"/>
      <c r="P1103" s="46"/>
    </row>
    <row r="1104" spans="1:16" ht="26.25">
      <c r="A1104" s="25"/>
      <c r="B1104" s="101"/>
      <c r="C1104" s="24"/>
      <c r="D1104" s="1"/>
      <c r="E1104" s="1"/>
      <c r="F1104" s="1"/>
      <c r="G1104" s="1"/>
      <c r="H1104" s="1"/>
      <c r="I1104" s="1"/>
      <c r="J1104" s="1"/>
      <c r="K1104" s="48"/>
      <c r="L1104" s="46"/>
      <c r="M1104" s="46"/>
      <c r="N1104" s="46"/>
      <c r="O1104" s="46"/>
      <c r="P1104" s="46"/>
    </row>
    <row r="1105" spans="1:16" ht="26.25">
      <c r="A1105" s="25"/>
      <c r="B1105" s="101"/>
      <c r="C1105" s="24"/>
      <c r="D1105" s="1"/>
      <c r="E1105" s="1"/>
      <c r="F1105" s="1"/>
      <c r="G1105" s="1"/>
      <c r="H1105" s="1"/>
      <c r="I1105" s="1"/>
      <c r="J1105" s="1"/>
      <c r="K1105" s="48"/>
      <c r="L1105" s="46"/>
      <c r="M1105" s="46"/>
      <c r="N1105" s="46"/>
      <c r="O1105" s="46"/>
      <c r="P1105" s="46"/>
    </row>
    <row r="1106" spans="1:16" ht="26.25">
      <c r="A1106" s="25"/>
      <c r="B1106" s="101"/>
      <c r="C1106" s="24"/>
      <c r="D1106" s="1"/>
      <c r="E1106" s="1"/>
      <c r="F1106" s="1"/>
      <c r="G1106" s="1"/>
      <c r="H1106" s="1"/>
      <c r="I1106" s="1"/>
      <c r="J1106" s="1"/>
      <c r="K1106" s="48"/>
      <c r="L1106" s="46"/>
      <c r="M1106" s="46"/>
      <c r="N1106" s="46"/>
      <c r="O1106" s="46"/>
      <c r="P1106" s="46"/>
    </row>
    <row r="1107" spans="1:16" ht="26.25">
      <c r="A1107" s="25"/>
      <c r="B1107" s="101"/>
      <c r="C1107" s="24"/>
      <c r="D1107" s="1"/>
      <c r="E1107" s="1"/>
      <c r="F1107" s="1"/>
      <c r="G1107" s="1"/>
      <c r="H1107" s="1"/>
      <c r="I1107" s="1"/>
      <c r="J1107" s="1"/>
      <c r="K1107" s="48"/>
      <c r="L1107" s="46"/>
      <c r="M1107" s="46"/>
      <c r="N1107" s="46"/>
      <c r="O1107" s="46"/>
      <c r="P1107" s="46"/>
    </row>
    <row r="1108" spans="1:16" ht="26.25">
      <c r="A1108" s="25"/>
      <c r="B1108" s="101"/>
      <c r="C1108" s="24"/>
      <c r="D1108" s="1"/>
      <c r="E1108" s="1"/>
      <c r="F1108" s="1"/>
      <c r="G1108" s="1"/>
      <c r="H1108" s="1"/>
      <c r="I1108" s="1"/>
      <c r="J1108" s="1"/>
      <c r="K1108" s="48"/>
      <c r="L1108" s="46"/>
      <c r="M1108" s="46"/>
      <c r="N1108" s="46"/>
      <c r="O1108" s="46"/>
      <c r="P1108" s="46"/>
    </row>
    <row r="1109" spans="1:16" ht="26.25">
      <c r="A1109" s="25"/>
      <c r="B1109" s="101"/>
      <c r="C1109" s="24"/>
      <c r="D1109" s="1"/>
      <c r="E1109" s="1"/>
      <c r="F1109" s="1"/>
      <c r="G1109" s="1"/>
      <c r="H1109" s="1"/>
      <c r="I1109" s="1"/>
      <c r="J1109" s="1"/>
      <c r="K1109" s="48"/>
      <c r="L1109" s="46"/>
      <c r="M1109" s="46"/>
      <c r="N1109" s="46"/>
      <c r="O1109" s="46"/>
      <c r="P1109" s="46"/>
    </row>
    <row r="1110" spans="1:16" ht="26.25">
      <c r="A1110" s="25"/>
      <c r="B1110" s="101"/>
      <c r="C1110" s="24"/>
      <c r="D1110" s="1"/>
      <c r="E1110" s="1"/>
      <c r="F1110" s="1"/>
      <c r="G1110" s="1"/>
      <c r="H1110" s="1"/>
      <c r="I1110" s="1"/>
      <c r="J1110" s="1"/>
      <c r="K1110" s="48"/>
      <c r="L1110" s="46"/>
      <c r="M1110" s="46"/>
      <c r="N1110" s="46"/>
      <c r="O1110" s="46"/>
      <c r="P1110" s="46"/>
    </row>
    <row r="1111" spans="1:16" ht="26.25">
      <c r="A1111" s="25"/>
      <c r="B1111" s="101"/>
      <c r="C1111" s="24"/>
      <c r="D1111" s="1"/>
      <c r="E1111" s="1"/>
      <c r="F1111" s="1"/>
      <c r="G1111" s="1"/>
      <c r="H1111" s="1"/>
      <c r="I1111" s="1"/>
      <c r="J1111" s="1"/>
      <c r="K1111" s="48"/>
      <c r="L1111" s="46"/>
      <c r="M1111" s="46"/>
      <c r="N1111" s="46"/>
      <c r="O1111" s="46"/>
      <c r="P1111" s="46"/>
    </row>
    <row r="1112" spans="1:16" ht="26.25">
      <c r="A1112" s="25"/>
      <c r="B1112" s="101"/>
      <c r="C1112" s="24"/>
      <c r="D1112" s="1"/>
      <c r="E1112" s="1"/>
      <c r="F1112" s="1"/>
      <c r="G1112" s="1"/>
      <c r="H1112" s="1"/>
      <c r="I1112" s="1"/>
      <c r="J1112" s="1"/>
      <c r="K1112" s="48"/>
      <c r="L1112" s="46"/>
      <c r="M1112" s="46"/>
      <c r="N1112" s="46"/>
      <c r="O1112" s="46"/>
      <c r="P1112" s="46"/>
    </row>
    <row r="1113" spans="1:16" ht="26.25">
      <c r="A1113" s="25"/>
      <c r="B1113" s="101"/>
      <c r="C1113" s="24"/>
      <c r="D1113" s="1"/>
      <c r="E1113" s="1"/>
      <c r="F1113" s="1"/>
      <c r="G1113" s="1"/>
      <c r="H1113" s="1"/>
      <c r="I1113" s="1"/>
      <c r="J1113" s="1"/>
      <c r="K1113" s="48"/>
      <c r="L1113" s="46"/>
      <c r="M1113" s="46"/>
      <c r="N1113" s="46"/>
      <c r="O1113" s="46"/>
      <c r="P1113" s="46"/>
    </row>
    <row r="1114" spans="1:16" ht="26.25">
      <c r="A1114" s="25"/>
      <c r="B1114" s="101"/>
      <c r="C1114" s="24"/>
      <c r="D1114" s="1"/>
      <c r="E1114" s="1"/>
      <c r="F1114" s="1"/>
      <c r="G1114" s="1"/>
      <c r="H1114" s="1"/>
      <c r="I1114" s="1"/>
      <c r="J1114" s="1"/>
      <c r="K1114" s="48"/>
      <c r="L1114" s="46"/>
      <c r="M1114" s="46"/>
      <c r="N1114" s="46"/>
      <c r="O1114" s="46"/>
      <c r="P1114" s="46"/>
    </row>
    <row r="1115" spans="1:16" ht="26.25">
      <c r="A1115" s="25"/>
      <c r="B1115" s="101"/>
      <c r="C1115" s="24"/>
      <c r="D1115" s="1"/>
      <c r="E1115" s="1"/>
      <c r="F1115" s="1"/>
      <c r="G1115" s="1"/>
      <c r="H1115" s="1"/>
      <c r="I1115" s="1"/>
      <c r="J1115" s="1"/>
      <c r="K1115" s="48"/>
      <c r="L1115" s="46"/>
      <c r="M1115" s="46"/>
      <c r="N1115" s="46"/>
      <c r="O1115" s="46"/>
      <c r="P1115" s="46"/>
    </row>
    <row r="1116" spans="1:16" ht="26.25">
      <c r="A1116" s="25"/>
      <c r="B1116" s="101"/>
      <c r="C1116" s="24"/>
      <c r="D1116" s="1"/>
      <c r="E1116" s="1"/>
      <c r="F1116" s="1"/>
      <c r="G1116" s="1"/>
      <c r="H1116" s="1"/>
      <c r="I1116" s="1"/>
      <c r="J1116" s="1"/>
      <c r="K1116" s="48"/>
      <c r="L1116" s="46"/>
      <c r="M1116" s="46"/>
      <c r="N1116" s="46"/>
      <c r="O1116" s="46"/>
      <c r="P1116" s="46"/>
    </row>
    <row r="1117" spans="1:16" ht="26.25">
      <c r="A1117" s="25"/>
      <c r="B1117" s="101"/>
      <c r="C1117" s="24"/>
      <c r="D1117" s="1"/>
      <c r="E1117" s="1"/>
      <c r="F1117" s="1"/>
      <c r="G1117" s="1"/>
      <c r="H1117" s="1"/>
      <c r="I1117" s="1"/>
      <c r="J1117" s="1"/>
      <c r="K1117" s="48"/>
      <c r="L1117" s="46"/>
      <c r="M1117" s="46"/>
      <c r="N1117" s="46"/>
      <c r="O1117" s="46"/>
      <c r="P1117" s="46"/>
    </row>
    <row r="1118" spans="1:16" ht="26.25">
      <c r="A1118" s="25"/>
      <c r="B1118" s="101"/>
      <c r="C1118" s="24"/>
      <c r="D1118" s="1"/>
      <c r="E1118" s="1"/>
      <c r="F1118" s="1"/>
      <c r="G1118" s="1"/>
      <c r="H1118" s="1"/>
      <c r="I1118" s="1"/>
      <c r="J1118" s="1"/>
      <c r="K1118" s="48"/>
      <c r="L1118" s="46"/>
      <c r="M1118" s="46"/>
      <c r="N1118" s="46"/>
      <c r="O1118" s="46"/>
      <c r="P1118" s="46"/>
    </row>
    <row r="1119" spans="1:16" ht="26.25">
      <c r="A1119" s="25"/>
      <c r="B1119" s="101"/>
      <c r="C1119" s="24"/>
      <c r="D1119" s="1"/>
      <c r="E1119" s="1"/>
      <c r="F1119" s="1"/>
      <c r="G1119" s="1"/>
      <c r="H1119" s="1"/>
      <c r="I1119" s="1"/>
      <c r="J1119" s="1"/>
      <c r="K1119" s="48"/>
      <c r="L1119" s="46"/>
      <c r="M1119" s="46"/>
      <c r="N1119" s="46"/>
      <c r="O1119" s="46"/>
      <c r="P1119" s="46"/>
    </row>
    <row r="1120" spans="1:16" ht="26.25">
      <c r="A1120" s="25"/>
      <c r="B1120" s="101"/>
      <c r="C1120" s="24"/>
      <c r="D1120" s="1"/>
      <c r="E1120" s="1"/>
      <c r="F1120" s="1"/>
      <c r="G1120" s="1"/>
      <c r="H1120" s="1"/>
      <c r="I1120" s="1"/>
      <c r="J1120" s="1"/>
      <c r="K1120" s="48"/>
      <c r="L1120" s="46"/>
      <c r="M1120" s="46"/>
      <c r="N1120" s="46"/>
      <c r="O1120" s="46"/>
      <c r="P1120" s="46"/>
    </row>
    <row r="1121" spans="1:16" ht="26.25">
      <c r="A1121" s="25"/>
      <c r="B1121" s="101"/>
      <c r="C1121" s="24"/>
      <c r="D1121" s="1"/>
      <c r="E1121" s="1"/>
      <c r="F1121" s="1"/>
      <c r="G1121" s="1"/>
      <c r="H1121" s="1"/>
      <c r="I1121" s="1"/>
      <c r="J1121" s="1"/>
      <c r="K1121" s="48"/>
      <c r="L1121" s="46"/>
      <c r="M1121" s="46"/>
      <c r="N1121" s="46"/>
      <c r="O1121" s="46"/>
      <c r="P1121" s="46"/>
    </row>
    <row r="1122" spans="1:16" ht="26.25">
      <c r="A1122" s="25"/>
      <c r="B1122" s="101"/>
      <c r="C1122" s="24"/>
      <c r="D1122" s="1"/>
      <c r="E1122" s="1"/>
      <c r="F1122" s="1"/>
      <c r="G1122" s="1"/>
      <c r="H1122" s="1"/>
      <c r="I1122" s="1"/>
      <c r="J1122" s="1"/>
      <c r="K1122" s="48"/>
      <c r="L1122" s="46"/>
      <c r="M1122" s="46"/>
      <c r="N1122" s="46"/>
      <c r="O1122" s="46"/>
      <c r="P1122" s="46"/>
    </row>
    <row r="1123" spans="1:16" ht="26.25">
      <c r="A1123" s="25"/>
      <c r="B1123" s="101"/>
      <c r="C1123" s="24"/>
      <c r="D1123" s="1"/>
      <c r="E1123" s="1"/>
      <c r="F1123" s="1"/>
      <c r="G1123" s="1"/>
      <c r="H1123" s="1"/>
      <c r="I1123" s="1"/>
      <c r="J1123" s="1"/>
      <c r="K1123" s="48"/>
      <c r="L1123" s="46"/>
      <c r="M1123" s="46"/>
      <c r="N1123" s="46"/>
      <c r="O1123" s="46"/>
      <c r="P1123" s="46"/>
    </row>
    <row r="1124" spans="1:16" ht="26.25">
      <c r="A1124" s="25"/>
      <c r="B1124" s="101"/>
      <c r="C1124" s="24"/>
      <c r="D1124" s="1"/>
      <c r="E1124" s="1"/>
      <c r="F1124" s="1"/>
      <c r="G1124" s="1"/>
      <c r="H1124" s="1"/>
      <c r="I1124" s="1"/>
      <c r="J1124" s="1"/>
      <c r="K1124" s="48"/>
      <c r="L1124" s="46"/>
      <c r="M1124" s="46"/>
      <c r="N1124" s="46"/>
      <c r="O1124" s="46"/>
      <c r="P1124" s="46"/>
    </row>
    <row r="1125" spans="1:16" ht="26.25">
      <c r="A1125" s="25"/>
      <c r="B1125" s="101"/>
      <c r="C1125" s="24"/>
      <c r="D1125" s="1"/>
      <c r="E1125" s="1"/>
      <c r="F1125" s="1"/>
      <c r="G1125" s="1"/>
      <c r="H1125" s="1"/>
      <c r="I1125" s="1"/>
      <c r="J1125" s="1"/>
      <c r="K1125" s="48"/>
      <c r="L1125" s="46"/>
      <c r="M1125" s="46"/>
      <c r="N1125" s="46"/>
      <c r="O1125" s="46"/>
      <c r="P1125" s="46"/>
    </row>
    <row r="1126" spans="1:16" ht="26.25">
      <c r="A1126" s="25"/>
      <c r="B1126" s="101"/>
      <c r="C1126" s="24"/>
      <c r="D1126" s="1"/>
      <c r="E1126" s="1"/>
      <c r="F1126" s="1"/>
      <c r="G1126" s="1"/>
      <c r="H1126" s="1"/>
      <c r="I1126" s="1"/>
      <c r="J1126" s="1"/>
      <c r="K1126" s="48"/>
      <c r="L1126" s="46"/>
      <c r="M1126" s="46"/>
      <c r="N1126" s="46"/>
      <c r="O1126" s="46"/>
      <c r="P1126" s="46"/>
    </row>
    <row r="1127" spans="1:16" ht="26.25">
      <c r="A1127" s="25"/>
      <c r="B1127" s="101"/>
      <c r="C1127" s="24"/>
      <c r="D1127" s="1"/>
      <c r="E1127" s="1"/>
      <c r="F1127" s="1"/>
      <c r="G1127" s="1"/>
      <c r="H1127" s="1"/>
      <c r="I1127" s="1"/>
      <c r="J1127" s="1"/>
      <c r="K1127" s="48"/>
      <c r="L1127" s="46"/>
      <c r="M1127" s="46"/>
      <c r="N1127" s="46"/>
      <c r="O1127" s="46"/>
      <c r="P1127" s="46"/>
    </row>
    <row r="1128" spans="1:16" ht="26.25">
      <c r="A1128" s="25"/>
      <c r="B1128" s="101"/>
      <c r="C1128" s="24"/>
      <c r="D1128" s="1"/>
      <c r="E1128" s="1"/>
      <c r="F1128" s="1"/>
      <c r="G1128" s="1"/>
      <c r="H1128" s="1"/>
      <c r="I1128" s="1"/>
      <c r="J1128" s="1"/>
      <c r="K1128" s="48"/>
      <c r="L1128" s="46"/>
      <c r="M1128" s="46"/>
      <c r="N1128" s="46"/>
      <c r="O1128" s="46"/>
      <c r="P1128" s="46"/>
    </row>
    <row r="1129" spans="1:16" ht="26.25">
      <c r="A1129" s="25"/>
      <c r="B1129" s="101"/>
      <c r="C1129" s="24"/>
      <c r="D1129" s="1"/>
      <c r="E1129" s="1"/>
      <c r="F1129" s="1"/>
      <c r="G1129" s="1"/>
      <c r="H1129" s="1"/>
      <c r="I1129" s="1"/>
      <c r="J1129" s="1"/>
      <c r="K1129" s="48"/>
      <c r="L1129" s="46"/>
      <c r="M1129" s="46"/>
      <c r="N1129" s="46"/>
      <c r="O1129" s="46"/>
      <c r="P1129" s="46"/>
    </row>
    <row r="1130" spans="1:16" ht="26.25">
      <c r="A1130" s="25"/>
      <c r="B1130" s="101"/>
      <c r="C1130" s="24"/>
      <c r="D1130" s="1"/>
      <c r="E1130" s="1"/>
      <c r="F1130" s="1"/>
      <c r="G1130" s="1"/>
      <c r="H1130" s="1"/>
      <c r="I1130" s="1"/>
      <c r="J1130" s="1"/>
      <c r="K1130" s="48"/>
      <c r="L1130" s="46"/>
      <c r="M1130" s="46"/>
      <c r="N1130" s="46"/>
      <c r="O1130" s="46"/>
      <c r="P1130" s="46"/>
    </row>
    <row r="1131" spans="1:16" ht="26.25">
      <c r="A1131" s="25"/>
      <c r="B1131" s="101"/>
      <c r="C1131" s="24"/>
      <c r="D1131" s="1"/>
      <c r="E1131" s="1"/>
      <c r="F1131" s="1"/>
      <c r="G1131" s="1"/>
      <c r="H1131" s="1"/>
      <c r="I1131" s="1"/>
      <c r="J1131" s="1"/>
      <c r="K1131" s="48"/>
      <c r="L1131" s="46"/>
      <c r="M1131" s="46"/>
      <c r="N1131" s="46"/>
      <c r="O1131" s="46"/>
      <c r="P1131" s="46"/>
    </row>
    <row r="1132" spans="1:16" ht="26.25">
      <c r="A1132" s="25"/>
      <c r="B1132" s="101"/>
      <c r="C1132" s="24"/>
      <c r="D1132" s="1"/>
      <c r="E1132" s="1"/>
      <c r="F1132" s="1"/>
      <c r="G1132" s="1"/>
      <c r="H1132" s="1"/>
      <c r="I1132" s="1"/>
      <c r="J1132" s="1"/>
      <c r="K1132" s="48"/>
      <c r="L1132" s="46"/>
      <c r="M1132" s="46"/>
      <c r="N1132" s="46"/>
      <c r="O1132" s="46"/>
      <c r="P1132" s="46"/>
    </row>
    <row r="1133" spans="1:16" ht="26.25">
      <c r="A1133" s="25"/>
      <c r="B1133" s="101"/>
      <c r="C1133" s="24"/>
      <c r="D1133" s="1"/>
      <c r="E1133" s="1"/>
      <c r="F1133" s="1"/>
      <c r="G1133" s="1"/>
      <c r="H1133" s="1"/>
      <c r="I1133" s="1"/>
      <c r="J1133" s="1"/>
      <c r="K1133" s="48"/>
      <c r="L1133" s="46"/>
      <c r="M1133" s="46"/>
      <c r="N1133" s="46"/>
      <c r="O1133" s="46"/>
      <c r="P1133" s="46"/>
    </row>
    <row r="1134" spans="1:16" ht="26.25">
      <c r="A1134" s="25"/>
      <c r="B1134" s="101"/>
      <c r="C1134" s="24"/>
      <c r="D1134" s="1"/>
      <c r="E1134" s="1"/>
      <c r="F1134" s="1"/>
      <c r="G1134" s="1"/>
      <c r="H1134" s="1"/>
      <c r="I1134" s="1"/>
      <c r="J1134" s="1"/>
      <c r="K1134" s="48"/>
      <c r="L1134" s="46"/>
      <c r="M1134" s="46"/>
      <c r="N1134" s="46"/>
      <c r="O1134" s="46"/>
      <c r="P1134" s="46"/>
    </row>
    <row r="1135" spans="1:16" ht="26.25">
      <c r="A1135" s="25"/>
      <c r="B1135" s="101"/>
      <c r="C1135" s="24"/>
      <c r="D1135" s="1"/>
      <c r="E1135" s="1"/>
      <c r="F1135" s="1"/>
      <c r="G1135" s="1"/>
      <c r="H1135" s="1"/>
      <c r="I1135" s="1"/>
      <c r="J1135" s="1"/>
      <c r="K1135" s="48"/>
      <c r="L1135" s="46"/>
      <c r="M1135" s="46"/>
      <c r="N1135" s="46"/>
      <c r="O1135" s="46"/>
      <c r="P1135" s="46"/>
    </row>
    <row r="1136" spans="1:16" ht="26.25">
      <c r="A1136" s="25"/>
      <c r="B1136" s="101"/>
      <c r="C1136" s="24"/>
      <c r="D1136" s="1"/>
      <c r="E1136" s="1"/>
      <c r="F1136" s="1"/>
      <c r="G1136" s="1"/>
      <c r="H1136" s="1"/>
      <c r="I1136" s="1"/>
      <c r="J1136" s="1"/>
      <c r="K1136" s="48"/>
      <c r="L1136" s="46"/>
      <c r="M1136" s="46"/>
      <c r="N1136" s="46"/>
      <c r="O1136" s="46"/>
      <c r="P1136" s="46"/>
    </row>
    <row r="1137" spans="1:16" ht="26.25">
      <c r="A1137" s="25"/>
      <c r="B1137" s="101"/>
      <c r="C1137" s="24"/>
      <c r="D1137" s="1"/>
      <c r="E1137" s="1"/>
      <c r="F1137" s="1"/>
      <c r="G1137" s="1"/>
      <c r="H1137" s="1"/>
      <c r="I1137" s="1"/>
      <c r="J1137" s="1"/>
      <c r="K1137" s="48"/>
      <c r="L1137" s="46"/>
      <c r="M1137" s="46"/>
      <c r="N1137" s="46"/>
      <c r="O1137" s="46"/>
      <c r="P1137" s="46"/>
    </row>
    <row r="1138" spans="1:16" ht="26.25">
      <c r="A1138" s="25"/>
      <c r="B1138" s="101"/>
      <c r="C1138" s="24"/>
      <c r="D1138" s="1"/>
      <c r="E1138" s="1"/>
      <c r="F1138" s="1"/>
      <c r="G1138" s="1"/>
      <c r="H1138" s="1"/>
      <c r="I1138" s="1"/>
      <c r="J1138" s="1"/>
      <c r="K1138" s="48"/>
      <c r="L1138" s="46"/>
      <c r="M1138" s="46"/>
      <c r="N1138" s="46"/>
      <c r="O1138" s="46"/>
      <c r="P1138" s="46"/>
    </row>
    <row r="1139" spans="1:16" ht="26.25">
      <c r="A1139" s="25"/>
      <c r="B1139" s="101"/>
      <c r="C1139" s="24"/>
      <c r="D1139" s="1"/>
      <c r="E1139" s="1"/>
      <c r="F1139" s="1"/>
      <c r="G1139" s="1"/>
      <c r="H1139" s="1"/>
      <c r="I1139" s="1"/>
      <c r="J1139" s="1"/>
      <c r="K1139" s="48"/>
      <c r="L1139" s="46"/>
      <c r="M1139" s="46"/>
      <c r="N1139" s="46"/>
      <c r="O1139" s="46"/>
      <c r="P1139" s="46"/>
    </row>
    <row r="1140" spans="1:16" ht="26.25">
      <c r="A1140" s="25"/>
      <c r="B1140" s="101"/>
      <c r="C1140" s="24"/>
      <c r="D1140" s="1"/>
      <c r="E1140" s="1"/>
      <c r="F1140" s="1"/>
      <c r="G1140" s="1"/>
      <c r="H1140" s="1"/>
      <c r="I1140" s="1"/>
      <c r="J1140" s="1"/>
      <c r="K1140" s="48"/>
      <c r="L1140" s="46"/>
      <c r="M1140" s="46"/>
      <c r="N1140" s="46"/>
      <c r="O1140" s="46"/>
      <c r="P1140" s="46"/>
    </row>
    <row r="1141" spans="1:16" ht="26.25">
      <c r="A1141" s="25"/>
      <c r="B1141" s="101"/>
      <c r="C1141" s="24"/>
      <c r="D1141" s="1"/>
      <c r="E1141" s="1"/>
      <c r="F1141" s="1"/>
      <c r="G1141" s="1"/>
      <c r="H1141" s="1"/>
      <c r="I1141" s="1"/>
      <c r="J1141" s="1"/>
      <c r="K1141" s="48"/>
      <c r="L1141" s="46"/>
      <c r="M1141" s="46"/>
      <c r="N1141" s="46"/>
      <c r="O1141" s="46"/>
      <c r="P1141" s="46"/>
    </row>
    <row r="1142" spans="1:16" ht="26.25">
      <c r="A1142" s="25"/>
      <c r="B1142" s="101"/>
      <c r="C1142" s="24"/>
      <c r="D1142" s="1"/>
      <c r="E1142" s="1"/>
      <c r="F1142" s="1"/>
      <c r="G1142" s="1"/>
      <c r="H1142" s="1"/>
      <c r="I1142" s="1"/>
      <c r="J1142" s="1"/>
      <c r="K1142" s="48"/>
      <c r="L1142" s="46"/>
      <c r="M1142" s="46"/>
      <c r="N1142" s="46"/>
      <c r="O1142" s="46"/>
      <c r="P1142" s="46"/>
    </row>
    <row r="1143" spans="1:16" ht="26.25">
      <c r="A1143" s="25"/>
      <c r="B1143" s="101"/>
      <c r="C1143" s="24"/>
      <c r="D1143" s="1"/>
      <c r="E1143" s="1"/>
      <c r="F1143" s="1"/>
      <c r="G1143" s="1"/>
      <c r="H1143" s="1"/>
      <c r="I1143" s="1"/>
      <c r="J1143" s="1"/>
      <c r="K1143" s="48"/>
      <c r="L1143" s="46"/>
      <c r="M1143" s="46"/>
      <c r="N1143" s="46"/>
      <c r="O1143" s="46"/>
      <c r="P1143" s="46"/>
    </row>
    <row r="1144" spans="1:16" ht="26.25">
      <c r="A1144" s="25"/>
      <c r="B1144" s="101"/>
      <c r="C1144" s="24"/>
      <c r="D1144" s="1"/>
      <c r="E1144" s="1"/>
      <c r="F1144" s="1"/>
      <c r="G1144" s="1"/>
      <c r="H1144" s="1"/>
      <c r="I1144" s="1"/>
      <c r="J1144" s="1"/>
      <c r="K1144" s="48"/>
      <c r="L1144" s="46"/>
      <c r="M1144" s="46"/>
      <c r="N1144" s="46"/>
      <c r="O1144" s="46"/>
      <c r="P1144" s="46"/>
    </row>
    <row r="1145" spans="1:16" ht="26.25">
      <c r="A1145" s="25"/>
      <c r="B1145" s="101"/>
      <c r="C1145" s="24"/>
      <c r="D1145" s="1"/>
      <c r="E1145" s="1"/>
      <c r="F1145" s="1"/>
      <c r="G1145" s="1"/>
      <c r="H1145" s="1"/>
      <c r="I1145" s="1"/>
      <c r="J1145" s="1"/>
      <c r="K1145" s="48"/>
      <c r="L1145" s="46"/>
      <c r="M1145" s="46"/>
      <c r="N1145" s="46"/>
      <c r="O1145" s="46"/>
      <c r="P1145" s="46"/>
    </row>
    <row r="1146" spans="1:16" ht="26.25">
      <c r="A1146" s="25"/>
      <c r="B1146" s="101"/>
      <c r="C1146" s="24"/>
      <c r="D1146" s="1"/>
      <c r="E1146" s="1"/>
      <c r="F1146" s="1"/>
      <c r="G1146" s="1"/>
      <c r="H1146" s="1"/>
      <c r="I1146" s="1"/>
      <c r="J1146" s="1"/>
      <c r="K1146" s="48"/>
      <c r="L1146" s="46"/>
      <c r="M1146" s="46"/>
      <c r="N1146" s="46"/>
      <c r="O1146" s="46"/>
      <c r="P1146" s="46"/>
    </row>
    <row r="1147" spans="1:16" ht="26.25">
      <c r="A1147" s="25"/>
      <c r="B1147" s="101"/>
      <c r="C1147" s="24"/>
      <c r="D1147" s="1"/>
      <c r="E1147" s="1"/>
      <c r="F1147" s="1"/>
      <c r="G1147" s="1"/>
      <c r="H1147" s="1"/>
      <c r="I1147" s="1"/>
      <c r="J1147" s="1"/>
      <c r="K1147" s="48"/>
      <c r="L1147" s="46"/>
      <c r="M1147" s="46"/>
      <c r="N1147" s="46"/>
      <c r="O1147" s="46"/>
      <c r="P1147" s="46"/>
    </row>
    <row r="1148" spans="1:16" ht="26.25">
      <c r="A1148" s="25"/>
      <c r="B1148" s="101"/>
      <c r="C1148" s="24"/>
      <c r="D1148" s="1"/>
      <c r="E1148" s="1"/>
      <c r="F1148" s="1"/>
      <c r="G1148" s="1"/>
      <c r="H1148" s="1"/>
      <c r="I1148" s="1"/>
      <c r="J1148" s="1"/>
      <c r="K1148" s="48"/>
      <c r="L1148" s="46"/>
      <c r="M1148" s="46"/>
      <c r="N1148" s="46"/>
      <c r="O1148" s="46"/>
      <c r="P1148" s="46"/>
    </row>
    <row r="1149" spans="1:16" ht="26.25">
      <c r="A1149" s="25"/>
      <c r="B1149" s="101"/>
      <c r="C1149" s="24"/>
      <c r="D1149" s="1"/>
      <c r="E1149" s="1"/>
      <c r="F1149" s="1"/>
      <c r="G1149" s="1"/>
      <c r="H1149" s="1"/>
      <c r="I1149" s="1"/>
      <c r="J1149" s="1"/>
      <c r="K1149" s="48"/>
      <c r="L1149" s="46"/>
      <c r="M1149" s="46"/>
      <c r="N1149" s="46"/>
      <c r="O1149" s="46"/>
      <c r="P1149" s="46"/>
    </row>
    <row r="1150" spans="1:16" ht="26.25">
      <c r="A1150" s="25"/>
      <c r="B1150" s="101"/>
      <c r="C1150" s="24"/>
      <c r="D1150" s="1"/>
      <c r="E1150" s="1"/>
      <c r="F1150" s="1"/>
      <c r="G1150" s="1"/>
      <c r="H1150" s="1"/>
      <c r="I1150" s="1"/>
      <c r="J1150" s="1"/>
      <c r="K1150" s="48"/>
      <c r="L1150" s="46"/>
      <c r="M1150" s="46"/>
      <c r="N1150" s="46"/>
      <c r="O1150" s="46"/>
      <c r="P1150" s="46"/>
    </row>
    <row r="1151" spans="1:16" ht="26.25">
      <c r="A1151" s="25"/>
      <c r="B1151" s="101"/>
      <c r="C1151" s="24"/>
      <c r="D1151" s="1"/>
      <c r="E1151" s="1"/>
      <c r="F1151" s="1"/>
      <c r="G1151" s="1"/>
      <c r="H1151" s="1"/>
      <c r="I1151" s="1"/>
      <c r="J1151" s="1"/>
      <c r="K1151" s="48"/>
      <c r="L1151" s="46"/>
      <c r="M1151" s="46"/>
      <c r="N1151" s="46"/>
      <c r="O1151" s="46"/>
      <c r="P1151" s="46"/>
    </row>
    <row r="1152" spans="1:16" ht="26.25">
      <c r="A1152" s="25"/>
      <c r="B1152" s="101"/>
      <c r="C1152" s="24"/>
      <c r="D1152" s="1"/>
      <c r="E1152" s="1"/>
      <c r="F1152" s="1"/>
      <c r="G1152" s="1"/>
      <c r="H1152" s="1"/>
      <c r="I1152" s="1"/>
      <c r="J1152" s="1"/>
      <c r="K1152" s="48"/>
      <c r="L1152" s="46"/>
      <c r="M1152" s="46"/>
      <c r="N1152" s="46"/>
      <c r="O1152" s="46"/>
      <c r="P1152" s="46"/>
    </row>
    <row r="1153" spans="1:16" ht="26.25">
      <c r="A1153" s="25"/>
      <c r="B1153" s="101"/>
      <c r="C1153" s="24"/>
      <c r="D1153" s="1"/>
      <c r="E1153" s="1"/>
      <c r="F1153" s="1"/>
      <c r="G1153" s="1"/>
      <c r="H1153" s="1"/>
      <c r="I1153" s="1"/>
      <c r="J1153" s="1"/>
      <c r="K1153" s="48"/>
      <c r="L1153" s="46"/>
      <c r="M1153" s="46"/>
      <c r="N1153" s="46"/>
      <c r="O1153" s="46"/>
      <c r="P1153" s="46"/>
    </row>
    <row r="1154" spans="1:16" ht="26.25">
      <c r="A1154" s="25"/>
      <c r="B1154" s="101"/>
      <c r="C1154" s="24"/>
      <c r="D1154" s="1"/>
      <c r="E1154" s="1"/>
      <c r="F1154" s="1"/>
      <c r="G1154" s="1"/>
      <c r="H1154" s="1"/>
      <c r="I1154" s="1"/>
      <c r="J1154" s="1"/>
      <c r="K1154" s="48"/>
      <c r="L1154" s="46"/>
      <c r="M1154" s="46"/>
      <c r="N1154" s="46"/>
      <c r="O1154" s="46"/>
      <c r="P1154" s="46"/>
    </row>
    <row r="1155" spans="1:16" ht="26.25">
      <c r="A1155" s="25"/>
      <c r="B1155" s="101"/>
      <c r="C1155" s="24"/>
      <c r="D1155" s="1"/>
      <c r="E1155" s="1"/>
      <c r="F1155" s="1"/>
      <c r="G1155" s="1"/>
      <c r="H1155" s="1"/>
      <c r="I1155" s="1"/>
      <c r="J1155" s="1"/>
      <c r="K1155" s="48"/>
      <c r="L1155" s="46"/>
      <c r="M1155" s="46"/>
      <c r="N1155" s="46"/>
      <c r="O1155" s="46"/>
      <c r="P1155" s="46"/>
    </row>
    <row r="1156" spans="1:16" ht="26.25">
      <c r="A1156" s="25"/>
      <c r="B1156" s="101"/>
      <c r="C1156" s="24"/>
      <c r="D1156" s="1"/>
      <c r="E1156" s="1"/>
      <c r="F1156" s="1"/>
      <c r="G1156" s="1"/>
      <c r="H1156" s="1"/>
      <c r="I1156" s="1"/>
      <c r="J1156" s="1"/>
      <c r="K1156" s="48"/>
      <c r="L1156" s="46"/>
      <c r="M1156" s="46"/>
      <c r="N1156" s="46"/>
      <c r="O1156" s="46"/>
      <c r="P1156" s="46"/>
    </row>
    <row r="1157" spans="1:16" ht="26.25">
      <c r="A1157" s="25"/>
      <c r="B1157" s="101"/>
      <c r="C1157" s="24"/>
      <c r="D1157" s="1"/>
      <c r="E1157" s="1"/>
      <c r="F1157" s="1"/>
      <c r="G1157" s="1"/>
      <c r="H1157" s="1"/>
      <c r="I1157" s="1"/>
      <c r="J1157" s="1"/>
      <c r="K1157" s="48"/>
      <c r="L1157" s="46"/>
      <c r="M1157" s="46"/>
      <c r="N1157" s="46"/>
      <c r="O1157" s="46"/>
      <c r="P1157" s="46"/>
    </row>
    <row r="1158" spans="1:16" ht="26.25">
      <c r="A1158" s="25"/>
      <c r="B1158" s="101"/>
      <c r="C1158" s="24"/>
      <c r="D1158" s="1"/>
      <c r="E1158" s="1"/>
      <c r="F1158" s="1"/>
      <c r="G1158" s="1"/>
      <c r="H1158" s="1"/>
      <c r="I1158" s="1"/>
      <c r="J1158" s="1"/>
      <c r="K1158" s="48"/>
      <c r="L1158" s="46"/>
      <c r="M1158" s="46"/>
      <c r="N1158" s="46"/>
      <c r="O1158" s="46"/>
      <c r="P1158" s="46"/>
    </row>
    <row r="1159" spans="1:16" ht="26.25">
      <c r="A1159" s="25"/>
      <c r="B1159" s="101"/>
      <c r="C1159" s="24"/>
      <c r="D1159" s="1"/>
      <c r="E1159" s="1"/>
      <c r="F1159" s="1"/>
      <c r="G1159" s="1"/>
      <c r="H1159" s="1"/>
      <c r="I1159" s="1"/>
      <c r="J1159" s="1"/>
      <c r="K1159" s="48"/>
      <c r="L1159" s="46"/>
      <c r="M1159" s="46"/>
      <c r="N1159" s="46"/>
      <c r="O1159" s="46"/>
      <c r="P1159" s="46"/>
    </row>
    <row r="1160" spans="1:16" ht="26.25">
      <c r="A1160" s="25"/>
      <c r="B1160" s="101"/>
      <c r="C1160" s="24"/>
      <c r="D1160" s="1"/>
      <c r="E1160" s="1"/>
      <c r="F1160" s="1"/>
      <c r="G1160" s="1"/>
      <c r="H1160" s="1"/>
      <c r="I1160" s="1"/>
      <c r="J1160" s="1"/>
      <c r="K1160" s="48"/>
      <c r="L1160" s="46"/>
      <c r="M1160" s="46"/>
      <c r="N1160" s="46"/>
      <c r="O1160" s="46"/>
      <c r="P1160" s="46"/>
    </row>
    <row r="1161" spans="1:16" ht="26.25">
      <c r="A1161" s="25"/>
      <c r="B1161" s="101"/>
      <c r="C1161" s="24"/>
      <c r="D1161" s="1"/>
      <c r="E1161" s="1"/>
      <c r="F1161" s="1"/>
      <c r="G1161" s="1"/>
      <c r="H1161" s="1"/>
      <c r="I1161" s="1"/>
      <c r="J1161" s="1"/>
      <c r="K1161" s="48"/>
      <c r="L1161" s="46"/>
      <c r="M1161" s="46"/>
      <c r="N1161" s="46"/>
      <c r="O1161" s="46"/>
      <c r="P1161" s="46"/>
    </row>
    <row r="1162" spans="1:16" ht="26.25">
      <c r="A1162" s="25"/>
      <c r="B1162" s="101"/>
      <c r="C1162" s="24"/>
      <c r="D1162" s="1"/>
      <c r="E1162" s="1"/>
      <c r="F1162" s="1"/>
      <c r="G1162" s="1"/>
      <c r="H1162" s="1"/>
      <c r="I1162" s="1"/>
      <c r="J1162" s="1"/>
      <c r="K1162" s="48"/>
      <c r="L1162" s="46"/>
      <c r="M1162" s="46"/>
      <c r="N1162" s="46"/>
      <c r="O1162" s="46"/>
      <c r="P1162" s="46"/>
    </row>
    <row r="1163" spans="1:16" ht="26.25">
      <c r="A1163" s="25"/>
      <c r="B1163" s="101"/>
      <c r="C1163" s="24"/>
      <c r="D1163" s="1"/>
      <c r="E1163" s="1"/>
      <c r="F1163" s="1"/>
      <c r="G1163" s="1"/>
      <c r="H1163" s="1"/>
      <c r="I1163" s="1"/>
      <c r="J1163" s="1"/>
      <c r="K1163" s="48"/>
      <c r="L1163" s="46"/>
      <c r="M1163" s="46"/>
      <c r="N1163" s="46"/>
      <c r="O1163" s="46"/>
      <c r="P1163" s="46"/>
    </row>
    <row r="1164" spans="1:16" ht="26.25">
      <c r="A1164" s="25"/>
      <c r="B1164" s="101"/>
      <c r="C1164" s="24"/>
      <c r="D1164" s="1"/>
      <c r="E1164" s="1"/>
      <c r="F1164" s="1"/>
      <c r="G1164" s="1"/>
      <c r="H1164" s="1"/>
      <c r="I1164" s="1"/>
      <c r="J1164" s="1"/>
      <c r="K1164" s="48"/>
      <c r="L1164" s="46"/>
      <c r="M1164" s="46"/>
      <c r="N1164" s="46"/>
      <c r="O1164" s="46"/>
      <c r="P1164" s="46"/>
    </row>
    <row r="1165" spans="1:16" ht="26.25">
      <c r="A1165" s="25"/>
      <c r="B1165" s="101"/>
      <c r="C1165" s="24"/>
      <c r="D1165" s="1"/>
      <c r="E1165" s="1"/>
      <c r="F1165" s="1"/>
      <c r="G1165" s="1"/>
      <c r="H1165" s="1"/>
      <c r="I1165" s="1"/>
      <c r="J1165" s="1"/>
      <c r="K1165" s="48"/>
      <c r="L1165" s="46"/>
      <c r="M1165" s="46"/>
      <c r="N1165" s="46"/>
      <c r="O1165" s="46"/>
      <c r="P1165" s="46"/>
    </row>
    <row r="1166" spans="1:16" ht="26.25">
      <c r="A1166" s="25"/>
      <c r="B1166" s="101"/>
      <c r="C1166" s="24"/>
      <c r="D1166" s="1"/>
      <c r="E1166" s="1"/>
      <c r="F1166" s="1"/>
      <c r="G1166" s="1"/>
      <c r="H1166" s="1"/>
      <c r="I1166" s="1"/>
      <c r="J1166" s="1"/>
      <c r="K1166" s="48"/>
      <c r="L1166" s="46"/>
      <c r="M1166" s="46"/>
      <c r="N1166" s="46"/>
      <c r="O1166" s="46"/>
      <c r="P1166" s="46"/>
    </row>
    <row r="1167" spans="1:16" ht="26.25">
      <c r="A1167" s="25"/>
      <c r="B1167" s="101"/>
      <c r="C1167" s="24"/>
      <c r="D1167" s="1"/>
      <c r="E1167" s="1"/>
      <c r="F1167" s="1"/>
      <c r="G1167" s="1"/>
      <c r="H1167" s="1"/>
      <c r="I1167" s="1"/>
      <c r="J1167" s="1"/>
      <c r="K1167" s="48"/>
      <c r="L1167" s="46"/>
      <c r="M1167" s="46"/>
      <c r="N1167" s="46"/>
      <c r="O1167" s="46"/>
      <c r="P1167" s="46"/>
    </row>
    <row r="1168" spans="1:16" ht="26.25">
      <c r="A1168" s="25"/>
      <c r="B1168" s="101"/>
      <c r="C1168" s="24"/>
      <c r="D1168" s="1"/>
      <c r="E1168" s="1"/>
      <c r="F1168" s="1"/>
      <c r="G1168" s="1"/>
      <c r="H1168" s="1"/>
      <c r="I1168" s="1"/>
      <c r="J1168" s="1"/>
      <c r="K1168" s="48"/>
      <c r="L1168" s="46"/>
      <c r="M1168" s="46"/>
      <c r="N1168" s="46"/>
      <c r="O1168" s="46"/>
      <c r="P1168" s="46"/>
    </row>
    <row r="1169" spans="1:16" ht="26.25">
      <c r="A1169" s="25"/>
      <c r="B1169" s="101"/>
      <c r="C1169" s="24"/>
      <c r="D1169" s="1"/>
      <c r="E1169" s="1"/>
      <c r="F1169" s="1"/>
      <c r="G1169" s="1"/>
      <c r="H1169" s="1"/>
      <c r="I1169" s="1"/>
      <c r="J1169" s="1"/>
      <c r="K1169" s="48"/>
      <c r="L1169" s="46"/>
      <c r="M1169" s="46"/>
      <c r="N1169" s="46"/>
      <c r="O1169" s="46"/>
      <c r="P1169" s="46"/>
    </row>
    <row r="1170" spans="1:16" ht="26.25">
      <c r="A1170" s="25"/>
      <c r="B1170" s="101"/>
      <c r="C1170" s="24"/>
      <c r="D1170" s="1"/>
      <c r="E1170" s="1"/>
      <c r="F1170" s="1"/>
      <c r="G1170" s="1"/>
      <c r="H1170" s="1"/>
      <c r="I1170" s="1"/>
      <c r="J1170" s="1"/>
      <c r="K1170" s="48"/>
      <c r="L1170" s="46"/>
      <c r="M1170" s="46"/>
      <c r="N1170" s="46"/>
      <c r="O1170" s="46"/>
      <c r="P1170" s="46"/>
    </row>
    <row r="1171" spans="1:16" ht="26.25">
      <c r="A1171" s="25"/>
      <c r="B1171" s="101"/>
      <c r="C1171" s="24"/>
      <c r="D1171" s="1"/>
      <c r="E1171" s="1"/>
      <c r="F1171" s="1"/>
      <c r="G1171" s="1"/>
      <c r="H1171" s="1"/>
      <c r="I1171" s="1"/>
      <c r="J1171" s="1"/>
      <c r="K1171" s="48"/>
      <c r="L1171" s="46"/>
      <c r="M1171" s="46"/>
      <c r="N1171" s="46"/>
      <c r="O1171" s="46"/>
      <c r="P1171" s="46"/>
    </row>
    <row r="1172" spans="1:16" ht="26.25">
      <c r="A1172" s="25"/>
      <c r="B1172" s="101"/>
      <c r="C1172" s="24"/>
      <c r="D1172" s="1"/>
      <c r="E1172" s="1"/>
      <c r="F1172" s="1"/>
      <c r="G1172" s="1"/>
      <c r="H1172" s="1"/>
      <c r="I1172" s="1"/>
      <c r="J1172" s="1"/>
      <c r="K1172" s="48"/>
      <c r="L1172" s="46"/>
      <c r="M1172" s="46"/>
      <c r="N1172" s="46"/>
      <c r="O1172" s="46"/>
      <c r="P1172" s="46"/>
    </row>
    <row r="1173" spans="1:16" ht="26.25">
      <c r="A1173" s="25"/>
      <c r="B1173" s="101"/>
      <c r="C1173" s="24"/>
      <c r="D1173" s="1"/>
      <c r="E1173" s="1"/>
      <c r="F1173" s="1"/>
      <c r="G1173" s="1"/>
      <c r="H1173" s="1"/>
      <c r="I1173" s="1"/>
      <c r="J1173" s="1"/>
      <c r="K1173" s="48"/>
      <c r="L1173" s="46"/>
      <c r="M1173" s="46"/>
      <c r="N1173" s="46"/>
      <c r="O1173" s="46"/>
      <c r="P1173" s="46"/>
    </row>
    <row r="1174" spans="1:16" ht="26.25">
      <c r="A1174" s="25"/>
      <c r="B1174" s="101"/>
      <c r="C1174" s="24"/>
      <c r="D1174" s="1"/>
      <c r="E1174" s="1"/>
      <c r="F1174" s="1"/>
      <c r="G1174" s="1"/>
      <c r="H1174" s="1"/>
      <c r="I1174" s="1"/>
      <c r="J1174" s="1"/>
      <c r="K1174" s="48"/>
      <c r="L1174" s="46"/>
      <c r="M1174" s="46"/>
      <c r="N1174" s="46"/>
      <c r="O1174" s="46"/>
      <c r="P1174" s="46"/>
    </row>
    <row r="1175" spans="1:16" ht="26.25">
      <c r="A1175" s="25"/>
      <c r="B1175" s="101"/>
      <c r="C1175" s="24"/>
      <c r="D1175" s="1"/>
      <c r="E1175" s="1"/>
      <c r="F1175" s="1"/>
      <c r="G1175" s="1"/>
      <c r="H1175" s="1"/>
      <c r="I1175" s="1"/>
      <c r="J1175" s="1"/>
      <c r="K1175" s="48"/>
      <c r="L1175" s="46"/>
      <c r="M1175" s="46"/>
      <c r="N1175" s="46"/>
      <c r="O1175" s="46"/>
      <c r="P1175" s="46"/>
    </row>
    <row r="1176" spans="1:16" ht="26.25">
      <c r="A1176" s="25"/>
      <c r="B1176" s="101"/>
      <c r="C1176" s="24"/>
      <c r="D1176" s="1"/>
      <c r="E1176" s="1"/>
      <c r="F1176" s="1"/>
      <c r="G1176" s="1"/>
      <c r="H1176" s="1"/>
      <c r="I1176" s="1"/>
      <c r="J1176" s="1"/>
      <c r="K1176" s="48"/>
      <c r="L1176" s="46"/>
      <c r="M1176" s="46"/>
      <c r="N1176" s="46"/>
      <c r="O1176" s="46"/>
      <c r="P1176" s="46"/>
    </row>
    <row r="1177" spans="1:16" ht="26.25">
      <c r="A1177" s="25"/>
      <c r="B1177" s="101"/>
      <c r="C1177" s="24"/>
      <c r="D1177" s="1"/>
      <c r="E1177" s="1"/>
      <c r="F1177" s="1"/>
      <c r="G1177" s="1"/>
      <c r="H1177" s="1"/>
      <c r="I1177" s="1"/>
      <c r="J1177" s="1"/>
      <c r="K1177" s="48"/>
      <c r="L1177" s="46"/>
      <c r="M1177" s="46"/>
      <c r="N1177" s="46"/>
      <c r="O1177" s="46"/>
      <c r="P1177" s="46"/>
    </row>
    <row r="1178" spans="1:16" ht="26.25">
      <c r="A1178" s="25"/>
      <c r="B1178" s="101"/>
      <c r="C1178" s="24"/>
      <c r="D1178" s="1"/>
      <c r="E1178" s="1"/>
      <c r="F1178" s="1"/>
      <c r="G1178" s="1"/>
      <c r="H1178" s="1"/>
      <c r="I1178" s="1"/>
      <c r="J1178" s="1"/>
      <c r="K1178" s="48"/>
      <c r="L1178" s="46"/>
      <c r="M1178" s="46"/>
      <c r="N1178" s="46"/>
      <c r="O1178" s="46"/>
      <c r="P1178" s="46"/>
    </row>
    <row r="1179" spans="1:16" ht="26.25">
      <c r="A1179" s="25"/>
      <c r="B1179" s="101"/>
      <c r="C1179" s="24"/>
      <c r="D1179" s="1"/>
      <c r="E1179" s="1"/>
      <c r="F1179" s="1"/>
      <c r="G1179" s="1"/>
      <c r="H1179" s="1"/>
      <c r="I1179" s="1"/>
      <c r="J1179" s="1"/>
      <c r="K1179" s="48"/>
      <c r="L1179" s="46"/>
      <c r="M1179" s="46"/>
      <c r="N1179" s="46"/>
      <c r="O1179" s="46"/>
      <c r="P1179" s="46"/>
    </row>
    <row r="1180" spans="1:16" ht="26.25">
      <c r="A1180" s="25"/>
      <c r="B1180" s="101"/>
      <c r="C1180" s="24"/>
      <c r="D1180" s="1"/>
      <c r="E1180" s="1"/>
      <c r="F1180" s="1"/>
      <c r="G1180" s="1"/>
      <c r="H1180" s="1"/>
      <c r="I1180" s="1"/>
      <c r="J1180" s="1"/>
      <c r="K1180" s="48"/>
      <c r="L1180" s="46"/>
      <c r="M1180" s="46"/>
      <c r="N1180" s="46"/>
      <c r="O1180" s="46"/>
      <c r="P1180" s="46"/>
    </row>
    <row r="1181" spans="1:16" ht="26.25">
      <c r="A1181" s="25"/>
      <c r="B1181" s="101"/>
      <c r="C1181" s="24"/>
      <c r="D1181" s="1"/>
      <c r="E1181" s="1"/>
      <c r="F1181" s="1"/>
      <c r="G1181" s="1"/>
      <c r="H1181" s="1"/>
      <c r="I1181" s="1"/>
      <c r="J1181" s="1"/>
      <c r="K1181" s="48"/>
      <c r="L1181" s="46"/>
      <c r="M1181" s="46"/>
      <c r="N1181" s="46"/>
      <c r="O1181" s="46"/>
      <c r="P1181" s="46"/>
    </row>
    <row r="1182" spans="1:16" ht="26.25">
      <c r="A1182" s="25"/>
      <c r="B1182" s="101"/>
      <c r="C1182" s="24"/>
      <c r="D1182" s="1"/>
      <c r="E1182" s="1"/>
      <c r="F1182" s="1"/>
      <c r="G1182" s="1"/>
      <c r="H1182" s="1"/>
      <c r="I1182" s="1"/>
      <c r="J1182" s="1"/>
      <c r="K1182" s="48"/>
      <c r="L1182" s="46"/>
      <c r="M1182" s="46"/>
      <c r="N1182" s="46"/>
      <c r="O1182" s="46"/>
      <c r="P1182" s="46"/>
    </row>
    <row r="1183" spans="1:16" ht="26.25">
      <c r="A1183" s="25"/>
      <c r="B1183" s="101"/>
      <c r="C1183" s="24"/>
      <c r="D1183" s="1"/>
      <c r="E1183" s="1"/>
      <c r="F1183" s="1"/>
      <c r="G1183" s="1"/>
      <c r="H1183" s="1"/>
      <c r="I1183" s="1"/>
      <c r="J1183" s="1"/>
      <c r="K1183" s="48"/>
      <c r="L1183" s="46"/>
      <c r="M1183" s="46"/>
      <c r="N1183" s="46"/>
      <c r="O1183" s="46"/>
      <c r="P1183" s="46"/>
    </row>
    <row r="1184" spans="1:16" ht="26.25">
      <c r="A1184" s="25"/>
      <c r="B1184" s="101"/>
      <c r="C1184" s="24"/>
      <c r="D1184" s="1"/>
      <c r="E1184" s="1"/>
      <c r="F1184" s="1"/>
      <c r="G1184" s="1"/>
      <c r="H1184" s="1"/>
      <c r="I1184" s="1"/>
      <c r="J1184" s="1"/>
      <c r="K1184" s="48"/>
      <c r="L1184" s="46"/>
      <c r="M1184" s="46"/>
      <c r="N1184" s="46"/>
      <c r="O1184" s="46"/>
      <c r="P1184" s="46"/>
    </row>
    <row r="1185" spans="1:16" ht="26.25">
      <c r="A1185" s="25"/>
      <c r="B1185" s="101"/>
      <c r="C1185" s="24"/>
      <c r="D1185" s="1"/>
      <c r="E1185" s="1"/>
      <c r="F1185" s="1"/>
      <c r="G1185" s="1"/>
      <c r="H1185" s="1"/>
      <c r="I1185" s="1"/>
      <c r="J1185" s="1"/>
      <c r="K1185" s="48"/>
      <c r="L1185" s="46"/>
      <c r="M1185" s="46"/>
      <c r="N1185" s="46"/>
      <c r="O1185" s="46"/>
      <c r="P1185" s="46"/>
    </row>
    <row r="1186" spans="1:16" ht="26.25">
      <c r="A1186" s="25"/>
      <c r="B1186" s="101"/>
      <c r="C1186" s="24"/>
      <c r="D1186" s="1"/>
      <c r="E1186" s="1"/>
      <c r="F1186" s="1"/>
      <c r="G1186" s="1"/>
      <c r="H1186" s="1"/>
      <c r="I1186" s="1"/>
      <c r="J1186" s="1"/>
      <c r="K1186" s="48"/>
      <c r="L1186" s="46"/>
      <c r="M1186" s="46"/>
      <c r="N1186" s="46"/>
      <c r="O1186" s="46"/>
      <c r="P1186" s="46"/>
    </row>
    <row r="1187" spans="1:16" ht="26.25">
      <c r="A1187" s="25"/>
      <c r="B1187" s="101"/>
      <c r="C1187" s="24"/>
      <c r="D1187" s="1"/>
      <c r="E1187" s="1"/>
      <c r="F1187" s="1"/>
      <c r="G1187" s="1"/>
      <c r="H1187" s="1"/>
      <c r="I1187" s="1"/>
      <c r="J1187" s="1"/>
      <c r="K1187" s="48"/>
      <c r="L1187" s="46"/>
      <c r="M1187" s="46"/>
      <c r="N1187" s="46"/>
      <c r="O1187" s="46"/>
      <c r="P1187" s="46"/>
    </row>
    <row r="1188" spans="1:16" ht="26.25">
      <c r="A1188" s="25"/>
      <c r="B1188" s="101"/>
      <c r="C1188" s="24"/>
      <c r="D1188" s="1"/>
      <c r="E1188" s="1"/>
      <c r="F1188" s="1"/>
      <c r="G1188" s="1"/>
      <c r="H1188" s="1"/>
      <c r="I1188" s="1"/>
      <c r="J1188" s="1"/>
      <c r="K1188" s="48"/>
      <c r="L1188" s="46"/>
      <c r="M1188" s="46"/>
      <c r="N1188" s="46"/>
      <c r="O1188" s="46"/>
      <c r="P1188" s="46"/>
    </row>
    <row r="1189" spans="1:16" ht="26.25">
      <c r="A1189" s="25"/>
      <c r="B1189" s="101"/>
      <c r="C1189" s="24"/>
      <c r="D1189" s="1"/>
      <c r="E1189" s="1"/>
      <c r="F1189" s="1"/>
      <c r="G1189" s="1"/>
      <c r="H1189" s="1"/>
      <c r="I1189" s="1"/>
      <c r="J1189" s="1"/>
      <c r="K1189" s="48"/>
      <c r="L1189" s="46"/>
      <c r="M1189" s="46"/>
      <c r="N1189" s="46"/>
      <c r="O1189" s="46"/>
      <c r="P1189" s="46"/>
    </row>
    <row r="1190" spans="1:16" ht="26.25">
      <c r="A1190" s="25"/>
      <c r="B1190" s="101"/>
      <c r="C1190" s="24"/>
      <c r="D1190" s="1"/>
      <c r="E1190" s="1"/>
      <c r="F1190" s="1"/>
      <c r="G1190" s="1"/>
      <c r="H1190" s="1"/>
      <c r="I1190" s="1"/>
      <c r="J1190" s="1"/>
      <c r="K1190" s="48"/>
      <c r="L1190" s="46"/>
      <c r="M1190" s="46"/>
      <c r="N1190" s="46"/>
      <c r="O1190" s="46"/>
      <c r="P1190" s="46"/>
    </row>
    <row r="1191" spans="1:16" ht="26.25">
      <c r="A1191" s="25"/>
      <c r="B1191" s="101"/>
      <c r="C1191" s="24"/>
      <c r="D1191" s="1"/>
      <c r="E1191" s="1"/>
      <c r="F1191" s="1"/>
      <c r="G1191" s="1"/>
      <c r="H1191" s="1"/>
      <c r="I1191" s="1"/>
      <c r="J1191" s="1"/>
      <c r="K1191" s="48"/>
      <c r="L1191" s="46"/>
      <c r="M1191" s="46"/>
      <c r="N1191" s="46"/>
      <c r="O1191" s="46"/>
      <c r="P1191" s="46"/>
    </row>
    <row r="1192" spans="1:16" ht="26.25">
      <c r="A1192" s="25"/>
      <c r="B1192" s="101"/>
      <c r="C1192" s="24"/>
      <c r="D1192" s="1"/>
      <c r="E1192" s="1"/>
      <c r="F1192" s="1"/>
      <c r="G1192" s="1"/>
      <c r="H1192" s="1"/>
      <c r="I1192" s="1"/>
      <c r="J1192" s="1"/>
      <c r="K1192" s="48"/>
      <c r="L1192" s="46"/>
      <c r="M1192" s="46"/>
      <c r="N1192" s="46"/>
      <c r="O1192" s="46"/>
      <c r="P1192" s="46"/>
    </row>
    <row r="1193" spans="1:16" ht="26.25">
      <c r="A1193" s="25"/>
      <c r="B1193" s="101"/>
      <c r="C1193" s="24"/>
      <c r="D1193" s="1"/>
      <c r="E1193" s="1"/>
      <c r="F1193" s="1"/>
      <c r="G1193" s="1"/>
      <c r="H1193" s="1"/>
      <c r="I1193" s="1"/>
      <c r="J1193" s="1"/>
      <c r="K1193" s="48"/>
      <c r="L1193" s="46"/>
      <c r="M1193" s="46"/>
      <c r="N1193" s="46"/>
      <c r="O1193" s="46"/>
      <c r="P1193" s="46"/>
    </row>
    <row r="1194" spans="1:16" ht="26.25">
      <c r="A1194" s="25"/>
      <c r="B1194" s="101"/>
      <c r="C1194" s="24"/>
      <c r="D1194" s="1"/>
      <c r="E1194" s="1"/>
      <c r="F1194" s="1"/>
      <c r="G1194" s="1"/>
      <c r="H1194" s="1"/>
      <c r="I1194" s="1"/>
      <c r="J1194" s="1"/>
      <c r="K1194" s="48"/>
      <c r="L1194" s="46"/>
      <c r="M1194" s="46"/>
      <c r="N1194" s="46"/>
      <c r="O1194" s="46"/>
      <c r="P1194" s="46"/>
    </row>
    <row r="1195" spans="1:16" ht="26.25">
      <c r="A1195" s="25"/>
      <c r="B1195" s="101"/>
      <c r="C1195" s="24"/>
      <c r="D1195" s="1"/>
      <c r="E1195" s="1"/>
      <c r="F1195" s="1"/>
      <c r="G1195" s="1"/>
      <c r="H1195" s="1"/>
      <c r="I1195" s="1"/>
      <c r="J1195" s="1"/>
      <c r="K1195" s="48"/>
      <c r="L1195" s="46"/>
      <c r="M1195" s="46"/>
      <c r="N1195" s="46"/>
      <c r="O1195" s="46"/>
      <c r="P1195" s="46"/>
    </row>
    <row r="1196" spans="1:16" ht="26.25">
      <c r="A1196" s="25"/>
      <c r="B1196" s="101"/>
      <c r="C1196" s="24"/>
      <c r="D1196" s="1"/>
      <c r="E1196" s="1"/>
      <c r="F1196" s="1"/>
      <c r="G1196" s="1"/>
      <c r="H1196" s="1"/>
      <c r="I1196" s="1"/>
      <c r="J1196" s="1"/>
      <c r="K1196" s="48"/>
      <c r="L1196" s="46"/>
      <c r="M1196" s="46"/>
      <c r="N1196" s="46"/>
      <c r="O1196" s="46"/>
      <c r="P1196" s="46"/>
    </row>
    <row r="1197" spans="1:16" ht="26.25">
      <c r="A1197" s="25"/>
      <c r="B1197" s="101"/>
      <c r="C1197" s="24"/>
      <c r="D1197" s="1"/>
      <c r="E1197" s="1"/>
      <c r="F1197" s="1"/>
      <c r="G1197" s="1"/>
      <c r="H1197" s="1"/>
      <c r="I1197" s="1"/>
      <c r="J1197" s="1"/>
      <c r="K1197" s="48"/>
      <c r="L1197" s="46"/>
      <c r="M1197" s="46"/>
      <c r="N1197" s="46"/>
      <c r="O1197" s="46"/>
      <c r="P1197" s="46"/>
    </row>
    <row r="1198" spans="1:16" ht="26.25">
      <c r="A1198" s="25"/>
      <c r="B1198" s="101"/>
      <c r="C1198" s="24"/>
      <c r="D1198" s="1"/>
      <c r="E1198" s="1"/>
      <c r="F1198" s="1"/>
      <c r="G1198" s="1"/>
      <c r="H1198" s="1"/>
      <c r="I1198" s="1"/>
      <c r="J1198" s="1"/>
      <c r="K1198" s="48"/>
      <c r="L1198" s="46"/>
      <c r="M1198" s="46"/>
      <c r="N1198" s="46"/>
      <c r="O1198" s="46"/>
      <c r="P1198" s="46"/>
    </row>
    <row r="1199" spans="1:16" ht="26.25">
      <c r="A1199" s="25"/>
      <c r="B1199" s="101"/>
      <c r="C1199" s="24"/>
      <c r="D1199" s="1"/>
      <c r="E1199" s="1"/>
      <c r="F1199" s="1"/>
      <c r="G1199" s="1"/>
      <c r="H1199" s="1"/>
      <c r="I1199" s="1"/>
      <c r="J1199" s="1"/>
      <c r="K1199" s="48"/>
      <c r="L1199" s="46"/>
      <c r="M1199" s="46"/>
      <c r="N1199" s="46"/>
      <c r="O1199" s="46"/>
      <c r="P1199" s="46"/>
    </row>
    <row r="1200" spans="1:16" ht="26.25">
      <c r="A1200" s="25"/>
      <c r="B1200" s="101"/>
      <c r="C1200" s="24"/>
      <c r="D1200" s="1"/>
      <c r="E1200" s="1"/>
      <c r="F1200" s="1"/>
      <c r="G1200" s="1"/>
      <c r="H1200" s="1"/>
      <c r="I1200" s="1"/>
      <c r="J1200" s="1"/>
      <c r="K1200" s="48"/>
      <c r="L1200" s="46"/>
      <c r="M1200" s="46"/>
      <c r="N1200" s="46"/>
      <c r="O1200" s="46"/>
      <c r="P1200" s="46"/>
    </row>
    <row r="1201" spans="1:16" ht="26.25">
      <c r="A1201" s="25"/>
      <c r="B1201" s="101"/>
      <c r="C1201" s="24"/>
      <c r="D1201" s="1"/>
      <c r="E1201" s="1"/>
      <c r="F1201" s="1"/>
      <c r="G1201" s="1"/>
      <c r="H1201" s="1"/>
      <c r="I1201" s="1"/>
      <c r="J1201" s="1"/>
      <c r="K1201" s="48"/>
      <c r="L1201" s="46"/>
      <c r="M1201" s="46"/>
      <c r="N1201" s="46"/>
      <c r="O1201" s="46"/>
      <c r="P1201" s="46"/>
    </row>
    <row r="1202" spans="1:16" ht="26.25">
      <c r="A1202" s="25"/>
      <c r="B1202" s="101"/>
      <c r="C1202" s="24"/>
      <c r="D1202" s="1"/>
      <c r="E1202" s="1"/>
      <c r="F1202" s="1"/>
      <c r="G1202" s="1"/>
      <c r="H1202" s="1"/>
      <c r="I1202" s="1"/>
      <c r="J1202" s="1"/>
      <c r="K1202" s="48"/>
      <c r="L1202" s="46"/>
      <c r="M1202" s="46"/>
      <c r="N1202" s="46"/>
      <c r="O1202" s="46"/>
      <c r="P1202" s="46"/>
    </row>
    <row r="1203" spans="1:16" ht="26.25">
      <c r="A1203" s="25"/>
      <c r="B1203" s="101"/>
      <c r="C1203" s="24"/>
      <c r="D1203" s="1"/>
      <c r="E1203" s="1"/>
      <c r="F1203" s="1"/>
      <c r="G1203" s="1"/>
      <c r="H1203" s="1"/>
      <c r="I1203" s="1"/>
      <c r="J1203" s="1"/>
      <c r="K1203" s="48"/>
      <c r="L1203" s="46"/>
      <c r="M1203" s="46"/>
      <c r="N1203" s="46"/>
      <c r="O1203" s="46"/>
      <c r="P1203" s="46"/>
    </row>
    <row r="1204" spans="1:16" ht="26.25">
      <c r="A1204" s="25"/>
      <c r="B1204" s="101"/>
      <c r="C1204" s="24"/>
      <c r="D1204" s="1"/>
      <c r="E1204" s="1"/>
      <c r="F1204" s="1"/>
      <c r="G1204" s="1"/>
      <c r="H1204" s="1"/>
      <c r="I1204" s="1"/>
      <c r="J1204" s="1"/>
      <c r="K1204" s="48"/>
      <c r="L1204" s="46"/>
      <c r="M1204" s="46"/>
      <c r="N1204" s="46"/>
      <c r="O1204" s="46"/>
      <c r="P1204" s="46"/>
    </row>
    <row r="1205" spans="1:16" ht="26.25">
      <c r="A1205" s="25"/>
      <c r="B1205" s="101"/>
      <c r="C1205" s="24"/>
      <c r="D1205" s="1"/>
      <c r="E1205" s="1"/>
      <c r="F1205" s="1"/>
      <c r="G1205" s="1"/>
      <c r="H1205" s="1"/>
      <c r="I1205" s="1"/>
      <c r="J1205" s="1"/>
      <c r="K1205" s="48"/>
      <c r="L1205" s="46"/>
      <c r="M1205" s="46"/>
      <c r="N1205" s="46"/>
      <c r="O1205" s="46"/>
      <c r="P1205" s="46"/>
    </row>
    <row r="1206" spans="1:16" ht="26.25">
      <c r="A1206" s="25"/>
      <c r="B1206" s="101"/>
      <c r="C1206" s="24"/>
      <c r="D1206" s="1"/>
      <c r="E1206" s="1"/>
      <c r="F1206" s="1"/>
      <c r="G1206" s="1"/>
      <c r="H1206" s="1"/>
      <c r="I1206" s="1"/>
      <c r="J1206" s="1"/>
      <c r="K1206" s="48"/>
      <c r="L1206" s="46"/>
      <c r="M1206" s="46"/>
      <c r="N1206" s="46"/>
      <c r="O1206" s="46"/>
      <c r="P1206" s="46"/>
    </row>
    <row r="1207" spans="1:16" ht="26.25">
      <c r="A1207" s="25"/>
      <c r="B1207" s="101"/>
      <c r="C1207" s="24"/>
      <c r="D1207" s="1"/>
      <c r="E1207" s="1"/>
      <c r="F1207" s="1"/>
      <c r="G1207" s="1"/>
      <c r="H1207" s="1"/>
      <c r="I1207" s="1"/>
      <c r="J1207" s="1"/>
      <c r="K1207" s="48"/>
      <c r="L1207" s="46"/>
      <c r="M1207" s="46"/>
      <c r="N1207" s="46"/>
      <c r="O1207" s="46"/>
      <c r="P1207" s="46"/>
    </row>
    <row r="1208" spans="1:16" ht="26.25">
      <c r="A1208" s="25"/>
      <c r="B1208" s="101"/>
      <c r="C1208" s="24"/>
      <c r="D1208" s="1"/>
      <c r="E1208" s="1"/>
      <c r="F1208" s="1"/>
      <c r="G1208" s="1"/>
      <c r="H1208" s="1"/>
      <c r="I1208" s="1"/>
      <c r="J1208" s="1"/>
      <c r="K1208" s="48"/>
      <c r="L1208" s="46"/>
      <c r="M1208" s="46"/>
      <c r="N1208" s="46"/>
      <c r="O1208" s="46"/>
      <c r="P1208" s="46"/>
    </row>
    <row r="1209" spans="1:16" ht="26.25">
      <c r="A1209" s="25"/>
      <c r="B1209" s="101"/>
      <c r="C1209" s="24"/>
      <c r="D1209" s="1"/>
      <c r="E1209" s="1"/>
      <c r="F1209" s="1"/>
      <c r="G1209" s="1"/>
      <c r="H1209" s="1"/>
      <c r="I1209" s="1"/>
      <c r="J1209" s="1"/>
      <c r="K1209" s="48"/>
      <c r="L1209" s="46"/>
      <c r="M1209" s="46"/>
      <c r="N1209" s="46"/>
      <c r="O1209" s="46"/>
      <c r="P1209" s="46"/>
    </row>
    <row r="1210" spans="1:16" ht="26.25">
      <c r="A1210" s="25"/>
      <c r="B1210" s="101"/>
      <c r="C1210" s="24"/>
      <c r="D1210" s="1"/>
      <c r="E1210" s="1"/>
      <c r="F1210" s="1"/>
      <c r="G1210" s="1"/>
      <c r="H1210" s="1"/>
      <c r="I1210" s="1"/>
      <c r="J1210" s="1"/>
      <c r="K1210" s="48"/>
      <c r="L1210" s="46"/>
      <c r="M1210" s="46"/>
      <c r="N1210" s="46"/>
      <c r="O1210" s="46"/>
      <c r="P1210" s="46"/>
    </row>
    <row r="1211" spans="1:16" ht="26.25">
      <c r="A1211" s="25"/>
      <c r="B1211" s="101"/>
      <c r="C1211" s="24"/>
      <c r="D1211" s="1"/>
      <c r="E1211" s="1"/>
      <c r="F1211" s="1"/>
      <c r="G1211" s="1"/>
      <c r="H1211" s="1"/>
      <c r="I1211" s="1"/>
      <c r="J1211" s="1"/>
      <c r="K1211" s="48"/>
      <c r="L1211" s="46"/>
      <c r="M1211" s="46"/>
      <c r="N1211" s="46"/>
      <c r="O1211" s="46"/>
      <c r="P1211" s="46"/>
    </row>
    <row r="1212" spans="1:16" ht="26.25">
      <c r="A1212" s="25"/>
      <c r="B1212" s="101"/>
      <c r="C1212" s="24"/>
      <c r="D1212" s="1"/>
      <c r="E1212" s="1"/>
      <c r="F1212" s="1"/>
      <c r="G1212" s="1"/>
      <c r="H1212" s="1"/>
      <c r="I1212" s="1"/>
      <c r="J1212" s="1"/>
      <c r="K1212" s="48"/>
      <c r="L1212" s="46"/>
      <c r="M1212" s="46"/>
      <c r="N1212" s="46"/>
      <c r="O1212" s="46"/>
      <c r="P1212" s="46"/>
    </row>
    <row r="1213" spans="1:16" ht="26.25">
      <c r="A1213" s="25"/>
      <c r="B1213" s="101"/>
      <c r="C1213" s="24"/>
      <c r="D1213" s="1"/>
      <c r="E1213" s="1"/>
      <c r="F1213" s="1"/>
      <c r="G1213" s="1"/>
      <c r="H1213" s="1"/>
      <c r="I1213" s="1"/>
      <c r="J1213" s="1"/>
      <c r="K1213" s="48"/>
      <c r="L1213" s="46"/>
      <c r="M1213" s="46"/>
      <c r="N1213" s="46"/>
      <c r="O1213" s="46"/>
      <c r="P1213" s="46"/>
    </row>
    <row r="1214" spans="1:16" ht="26.25">
      <c r="A1214" s="25"/>
      <c r="B1214" s="101"/>
      <c r="C1214" s="24"/>
      <c r="D1214" s="1"/>
      <c r="E1214" s="1"/>
      <c r="F1214" s="1"/>
      <c r="G1214" s="1"/>
      <c r="H1214" s="1"/>
      <c r="I1214" s="1"/>
      <c r="J1214" s="1"/>
      <c r="K1214" s="48"/>
      <c r="L1214" s="46"/>
      <c r="M1214" s="46"/>
      <c r="N1214" s="46"/>
      <c r="O1214" s="46"/>
      <c r="P1214" s="46"/>
    </row>
    <row r="1215" spans="1:16" ht="26.25">
      <c r="A1215" s="25"/>
      <c r="B1215" s="101"/>
      <c r="C1215" s="24"/>
      <c r="D1215" s="1"/>
      <c r="E1215" s="1"/>
      <c r="F1215" s="1"/>
      <c r="G1215" s="1"/>
      <c r="H1215" s="1"/>
      <c r="I1215" s="1"/>
      <c r="J1215" s="1"/>
      <c r="K1215" s="48"/>
      <c r="L1215" s="46"/>
      <c r="M1215" s="46"/>
      <c r="N1215" s="46"/>
      <c r="O1215" s="46"/>
      <c r="P1215" s="46"/>
    </row>
    <row r="1216" spans="1:16" ht="26.25">
      <c r="A1216" s="25"/>
      <c r="B1216" s="101"/>
      <c r="C1216" s="24"/>
      <c r="D1216" s="1"/>
      <c r="E1216" s="1"/>
      <c r="F1216" s="1"/>
      <c r="G1216" s="1"/>
      <c r="H1216" s="1"/>
      <c r="I1216" s="1"/>
      <c r="J1216" s="1"/>
      <c r="K1216" s="48"/>
      <c r="L1216" s="46"/>
      <c r="M1216" s="46"/>
      <c r="N1216" s="46"/>
      <c r="O1216" s="46"/>
      <c r="P1216" s="46"/>
    </row>
    <row r="1217" spans="1:16" ht="26.25">
      <c r="A1217" s="25"/>
      <c r="B1217" s="101"/>
      <c r="C1217" s="24"/>
      <c r="D1217" s="1"/>
      <c r="E1217" s="1"/>
      <c r="F1217" s="1"/>
      <c r="G1217" s="1"/>
      <c r="H1217" s="1"/>
      <c r="I1217" s="1"/>
      <c r="J1217" s="1"/>
      <c r="K1217" s="48"/>
      <c r="L1217" s="46"/>
      <c r="M1217" s="46"/>
      <c r="N1217" s="46"/>
      <c r="O1217" s="46"/>
      <c r="P1217" s="46"/>
    </row>
    <row r="1218" spans="1:16" ht="26.25">
      <c r="A1218" s="25"/>
      <c r="B1218" s="101"/>
      <c r="C1218" s="24"/>
      <c r="D1218" s="1"/>
      <c r="E1218" s="1"/>
      <c r="F1218" s="1"/>
      <c r="G1218" s="1"/>
      <c r="H1218" s="1"/>
      <c r="I1218" s="1"/>
      <c r="J1218" s="1"/>
      <c r="K1218" s="48"/>
      <c r="L1218" s="46"/>
      <c r="M1218" s="46"/>
      <c r="N1218" s="46"/>
      <c r="O1218" s="46"/>
      <c r="P1218" s="46"/>
    </row>
    <row r="1219" spans="1:16" ht="26.25">
      <c r="A1219" s="25"/>
      <c r="B1219" s="101"/>
      <c r="C1219" s="24"/>
      <c r="D1219" s="1"/>
      <c r="E1219" s="1"/>
      <c r="F1219" s="1"/>
      <c r="G1219" s="1"/>
      <c r="H1219" s="1"/>
      <c r="I1219" s="1"/>
      <c r="J1219" s="1"/>
      <c r="K1219" s="48"/>
      <c r="L1219" s="46"/>
      <c r="M1219" s="46"/>
      <c r="N1219" s="46"/>
      <c r="O1219" s="46"/>
      <c r="P1219" s="46"/>
    </row>
    <row r="1220" spans="1:16" ht="26.25">
      <c r="A1220" s="25"/>
      <c r="B1220" s="101"/>
      <c r="C1220" s="24"/>
      <c r="D1220" s="1"/>
      <c r="E1220" s="1"/>
      <c r="F1220" s="1"/>
      <c r="G1220" s="1"/>
      <c r="H1220" s="1"/>
      <c r="I1220" s="1"/>
      <c r="J1220" s="1"/>
      <c r="K1220" s="48"/>
      <c r="L1220" s="46"/>
      <c r="M1220" s="46"/>
      <c r="N1220" s="46"/>
      <c r="O1220" s="46"/>
      <c r="P1220" s="46"/>
    </row>
    <row r="1221" spans="1:16" ht="26.25">
      <c r="A1221" s="25"/>
      <c r="B1221" s="101"/>
      <c r="C1221" s="24"/>
      <c r="D1221" s="1"/>
      <c r="E1221" s="1"/>
      <c r="F1221" s="1"/>
      <c r="G1221" s="1"/>
      <c r="H1221" s="1"/>
      <c r="I1221" s="1"/>
      <c r="J1221" s="1"/>
      <c r="K1221" s="48"/>
      <c r="L1221" s="46"/>
      <c r="M1221" s="46"/>
      <c r="N1221" s="46"/>
      <c r="O1221" s="46"/>
      <c r="P1221" s="46"/>
    </row>
    <row r="1222" spans="1:16" ht="26.25">
      <c r="A1222" s="25"/>
      <c r="B1222" s="101"/>
      <c r="C1222" s="24"/>
      <c r="D1222" s="1"/>
      <c r="E1222" s="1"/>
      <c r="F1222" s="1"/>
      <c r="G1222" s="1"/>
      <c r="H1222" s="1"/>
      <c r="I1222" s="1"/>
      <c r="J1222" s="1"/>
      <c r="K1222" s="48"/>
      <c r="L1222" s="46"/>
      <c r="M1222" s="46"/>
      <c r="N1222" s="46"/>
      <c r="O1222" s="46"/>
      <c r="P1222" s="46"/>
    </row>
    <row r="1223" spans="1:16" ht="26.25">
      <c r="A1223" s="25"/>
      <c r="B1223" s="101"/>
      <c r="C1223" s="24"/>
      <c r="D1223" s="1"/>
      <c r="E1223" s="1"/>
      <c r="F1223" s="1"/>
      <c r="G1223" s="1"/>
      <c r="H1223" s="1"/>
      <c r="I1223" s="1"/>
      <c r="J1223" s="1"/>
      <c r="K1223" s="48"/>
      <c r="L1223" s="46"/>
      <c r="M1223" s="46"/>
      <c r="N1223" s="46"/>
      <c r="O1223" s="46"/>
      <c r="P1223" s="46"/>
    </row>
    <row r="1224" spans="1:16" ht="26.25">
      <c r="A1224" s="25"/>
      <c r="B1224" s="101"/>
      <c r="C1224" s="24"/>
      <c r="D1224" s="1"/>
      <c r="E1224" s="1"/>
      <c r="F1224" s="1"/>
      <c r="G1224" s="1"/>
      <c r="H1224" s="1"/>
      <c r="I1224" s="1"/>
      <c r="J1224" s="1"/>
      <c r="K1224" s="48"/>
      <c r="L1224" s="46"/>
      <c r="M1224" s="46"/>
      <c r="N1224" s="46"/>
      <c r="O1224" s="46"/>
      <c r="P1224" s="46"/>
    </row>
    <row r="1225" spans="1:16" ht="26.25">
      <c r="A1225" s="25"/>
      <c r="B1225" s="101"/>
      <c r="C1225" s="24"/>
      <c r="D1225" s="1"/>
      <c r="E1225" s="1"/>
      <c r="F1225" s="1"/>
      <c r="G1225" s="1"/>
      <c r="H1225" s="1"/>
      <c r="I1225" s="1"/>
      <c r="J1225" s="1"/>
      <c r="K1225" s="48"/>
      <c r="L1225" s="46"/>
      <c r="M1225" s="46"/>
      <c r="N1225" s="46"/>
      <c r="O1225" s="46"/>
      <c r="P1225" s="46"/>
    </row>
    <row r="1226" spans="1:16" ht="26.25">
      <c r="A1226" s="25"/>
      <c r="B1226" s="101"/>
      <c r="C1226" s="24"/>
      <c r="D1226" s="1"/>
      <c r="E1226" s="1"/>
      <c r="F1226" s="1"/>
      <c r="G1226" s="1"/>
      <c r="H1226" s="1"/>
      <c r="I1226" s="1"/>
      <c r="J1226" s="1"/>
      <c r="K1226" s="48"/>
      <c r="L1226" s="46"/>
      <c r="M1226" s="46"/>
      <c r="N1226" s="46"/>
      <c r="O1226" s="46"/>
      <c r="P1226" s="46"/>
    </row>
    <row r="1227" spans="1:16" ht="26.25">
      <c r="A1227" s="25"/>
      <c r="B1227" s="101"/>
      <c r="C1227" s="24"/>
      <c r="D1227" s="1"/>
      <c r="E1227" s="1"/>
      <c r="F1227" s="1"/>
      <c r="G1227" s="1"/>
      <c r="H1227" s="1"/>
      <c r="I1227" s="1"/>
      <c r="J1227" s="1"/>
      <c r="K1227" s="48"/>
      <c r="L1227" s="46"/>
      <c r="M1227" s="46"/>
      <c r="N1227" s="46"/>
      <c r="O1227" s="46"/>
      <c r="P1227" s="46"/>
    </row>
    <row r="1228" spans="1:16" ht="26.25">
      <c r="A1228" s="25"/>
      <c r="B1228" s="101"/>
      <c r="C1228" s="24"/>
      <c r="D1228" s="1"/>
      <c r="E1228" s="1"/>
      <c r="F1228" s="1"/>
      <c r="G1228" s="1"/>
      <c r="H1228" s="1"/>
      <c r="I1228" s="1"/>
      <c r="J1228" s="1"/>
      <c r="K1228" s="48"/>
      <c r="L1228" s="46"/>
      <c r="M1228" s="46"/>
      <c r="N1228" s="46"/>
      <c r="O1228" s="46"/>
      <c r="P1228" s="46"/>
    </row>
    <row r="1229" spans="1:16" ht="26.25">
      <c r="A1229" s="25"/>
      <c r="B1229" s="101"/>
      <c r="C1229" s="24"/>
      <c r="D1229" s="1"/>
      <c r="E1229" s="1"/>
      <c r="F1229" s="1"/>
      <c r="G1229" s="1"/>
      <c r="H1229" s="1"/>
      <c r="I1229" s="1"/>
      <c r="J1229" s="1"/>
      <c r="K1229" s="48"/>
      <c r="L1229" s="46"/>
      <c r="M1229" s="46"/>
      <c r="N1229" s="46"/>
      <c r="O1229" s="46"/>
      <c r="P1229" s="46"/>
    </row>
    <row r="1230" spans="1:16" ht="26.25">
      <c r="A1230" s="25"/>
      <c r="B1230" s="101"/>
      <c r="C1230" s="24"/>
      <c r="D1230" s="1"/>
      <c r="E1230" s="1"/>
      <c r="F1230" s="1"/>
      <c r="G1230" s="1"/>
      <c r="H1230" s="1"/>
      <c r="I1230" s="1"/>
      <c r="J1230" s="1"/>
      <c r="K1230" s="48"/>
      <c r="L1230" s="46"/>
      <c r="M1230" s="46"/>
      <c r="N1230" s="46"/>
      <c r="O1230" s="46"/>
      <c r="P1230" s="46"/>
    </row>
    <row r="1231" spans="1:16" ht="26.25">
      <c r="A1231" s="25"/>
      <c r="B1231" s="101"/>
      <c r="C1231" s="24"/>
      <c r="D1231" s="1"/>
      <c r="E1231" s="1"/>
      <c r="F1231" s="1"/>
      <c r="G1231" s="1"/>
      <c r="H1231" s="1"/>
      <c r="I1231" s="1"/>
      <c r="J1231" s="1"/>
      <c r="K1231" s="48"/>
      <c r="L1231" s="46"/>
      <c r="M1231" s="46"/>
      <c r="N1231" s="46"/>
      <c r="O1231" s="46"/>
      <c r="P1231" s="46"/>
    </row>
    <row r="1232" spans="1:16" ht="26.25">
      <c r="A1232" s="25"/>
      <c r="B1232" s="101"/>
      <c r="C1232" s="24"/>
      <c r="D1232" s="1"/>
      <c r="E1232" s="1"/>
      <c r="F1232" s="1"/>
      <c r="G1232" s="1"/>
      <c r="H1232" s="1"/>
      <c r="I1232" s="1"/>
      <c r="J1232" s="1"/>
      <c r="K1232" s="48"/>
      <c r="L1232" s="46"/>
      <c r="M1232" s="46"/>
      <c r="N1232" s="46"/>
      <c r="O1232" s="46"/>
      <c r="P1232" s="46"/>
    </row>
    <row r="1233" spans="1:16" ht="26.25">
      <c r="A1233" s="25"/>
      <c r="B1233" s="101"/>
      <c r="C1233" s="24"/>
      <c r="D1233" s="1"/>
      <c r="E1233" s="1"/>
      <c r="F1233" s="1"/>
      <c r="G1233" s="1"/>
      <c r="H1233" s="1"/>
      <c r="I1233" s="1"/>
      <c r="J1233" s="1"/>
      <c r="K1233" s="48"/>
      <c r="L1233" s="46"/>
      <c r="M1233" s="46"/>
      <c r="N1233" s="46"/>
      <c r="O1233" s="46"/>
      <c r="P1233" s="46"/>
    </row>
    <row r="1234" spans="1:16" ht="26.25">
      <c r="A1234" s="25"/>
      <c r="B1234" s="101"/>
      <c r="C1234" s="24"/>
      <c r="D1234" s="1"/>
      <c r="E1234" s="1"/>
      <c r="F1234" s="1"/>
      <c r="G1234" s="1"/>
      <c r="H1234" s="1"/>
      <c r="I1234" s="1"/>
      <c r="J1234" s="1"/>
      <c r="K1234" s="48"/>
      <c r="L1234" s="46"/>
      <c r="M1234" s="46"/>
      <c r="N1234" s="46"/>
      <c r="O1234" s="46"/>
      <c r="P1234" s="46"/>
    </row>
    <row r="1235" spans="1:16" ht="26.25">
      <c r="A1235" s="25"/>
      <c r="B1235" s="101"/>
      <c r="C1235" s="24"/>
      <c r="D1235" s="1"/>
      <c r="E1235" s="1"/>
      <c r="F1235" s="1"/>
      <c r="G1235" s="1"/>
      <c r="H1235" s="1"/>
      <c r="I1235" s="1"/>
      <c r="J1235" s="1"/>
      <c r="K1235" s="48"/>
      <c r="L1235" s="46"/>
      <c r="M1235" s="46"/>
      <c r="N1235" s="46"/>
      <c r="O1235" s="46"/>
      <c r="P1235" s="46"/>
    </row>
    <row r="1236" spans="1:16" ht="26.25">
      <c r="A1236" s="25"/>
      <c r="B1236" s="101"/>
      <c r="C1236" s="24"/>
      <c r="D1236" s="1"/>
      <c r="E1236" s="1"/>
      <c r="F1236" s="1"/>
      <c r="G1236" s="1"/>
      <c r="H1236" s="1"/>
      <c r="I1236" s="1"/>
      <c r="J1236" s="1"/>
      <c r="K1236" s="48"/>
      <c r="L1236" s="46"/>
      <c r="M1236" s="46"/>
      <c r="N1236" s="46"/>
      <c r="O1236" s="46"/>
      <c r="P1236" s="46"/>
    </row>
    <row r="1237" spans="1:16" ht="26.25">
      <c r="A1237" s="25"/>
      <c r="B1237" s="101"/>
      <c r="C1237" s="24"/>
      <c r="D1237" s="1"/>
      <c r="E1237" s="1"/>
      <c r="F1237" s="1"/>
      <c r="G1237" s="1"/>
      <c r="H1237" s="1"/>
      <c r="I1237" s="1"/>
      <c r="J1237" s="1"/>
      <c r="K1237" s="48"/>
      <c r="L1237" s="46"/>
      <c r="M1237" s="46"/>
      <c r="N1237" s="46"/>
      <c r="O1237" s="46"/>
      <c r="P1237" s="46"/>
    </row>
    <row r="1238" spans="1:16" ht="26.25">
      <c r="A1238" s="25"/>
      <c r="B1238" s="101"/>
      <c r="C1238" s="24"/>
      <c r="D1238" s="1"/>
      <c r="E1238" s="1"/>
      <c r="F1238" s="1"/>
      <c r="G1238" s="1"/>
      <c r="H1238" s="1"/>
      <c r="I1238" s="1"/>
      <c r="J1238" s="1"/>
      <c r="K1238" s="48"/>
      <c r="L1238" s="46"/>
      <c r="M1238" s="46"/>
      <c r="N1238" s="46"/>
      <c r="O1238" s="46"/>
      <c r="P1238" s="46"/>
    </row>
    <row r="1239" spans="1:16" ht="26.25">
      <c r="A1239" s="25"/>
      <c r="B1239" s="101"/>
      <c r="C1239" s="24"/>
      <c r="D1239" s="1"/>
      <c r="E1239" s="1"/>
      <c r="F1239" s="1"/>
      <c r="G1239" s="1"/>
      <c r="H1239" s="1"/>
      <c r="I1239" s="1"/>
      <c r="J1239" s="1"/>
      <c r="K1239" s="48"/>
      <c r="L1239" s="46"/>
      <c r="M1239" s="46"/>
      <c r="N1239" s="46"/>
      <c r="O1239" s="46"/>
      <c r="P1239" s="46"/>
    </row>
    <row r="1240" spans="1:16" ht="26.25">
      <c r="A1240" s="25"/>
      <c r="B1240" s="101"/>
      <c r="C1240" s="24"/>
      <c r="D1240" s="1"/>
      <c r="E1240" s="1"/>
      <c r="F1240" s="1"/>
      <c r="G1240" s="1"/>
      <c r="H1240" s="1"/>
      <c r="I1240" s="1"/>
      <c r="J1240" s="1"/>
      <c r="K1240" s="48"/>
      <c r="L1240" s="46"/>
      <c r="M1240" s="46"/>
      <c r="N1240" s="46"/>
      <c r="O1240" s="46"/>
      <c r="P1240" s="46"/>
    </row>
    <row r="1241" spans="1:16" ht="26.25">
      <c r="A1241" s="25"/>
      <c r="B1241" s="101"/>
      <c r="C1241" s="24"/>
      <c r="D1241" s="1"/>
      <c r="E1241" s="1"/>
      <c r="F1241" s="1"/>
      <c r="G1241" s="1"/>
      <c r="H1241" s="1"/>
      <c r="I1241" s="1"/>
      <c r="J1241" s="1"/>
      <c r="K1241" s="48"/>
      <c r="L1241" s="46"/>
      <c r="M1241" s="46"/>
      <c r="N1241" s="46"/>
      <c r="O1241" s="46"/>
      <c r="P1241" s="46"/>
    </row>
    <row r="1242" spans="1:16" ht="26.25">
      <c r="A1242" s="25"/>
      <c r="B1242" s="101"/>
      <c r="C1242" s="24"/>
      <c r="D1242" s="1"/>
      <c r="E1242" s="1"/>
      <c r="F1242" s="1"/>
      <c r="G1242" s="1"/>
      <c r="H1242" s="1"/>
      <c r="I1242" s="1"/>
      <c r="J1242" s="1"/>
      <c r="K1242" s="48"/>
      <c r="L1242" s="46"/>
      <c r="M1242" s="46"/>
      <c r="N1242" s="46"/>
      <c r="O1242" s="46"/>
      <c r="P1242" s="46"/>
    </row>
    <row r="1243" spans="1:16" ht="26.25">
      <c r="A1243" s="25"/>
      <c r="B1243" s="101"/>
      <c r="C1243" s="24"/>
      <c r="D1243" s="1"/>
      <c r="E1243" s="1"/>
      <c r="F1243" s="1"/>
      <c r="G1243" s="1"/>
      <c r="H1243" s="1"/>
      <c r="I1243" s="1"/>
      <c r="J1243" s="1"/>
      <c r="K1243" s="48"/>
      <c r="L1243" s="46"/>
      <c r="M1243" s="46"/>
      <c r="N1243" s="46"/>
      <c r="O1243" s="46"/>
      <c r="P1243" s="46"/>
    </row>
    <row r="1244" spans="1:16" ht="26.25">
      <c r="A1244" s="25"/>
      <c r="B1244" s="101"/>
      <c r="C1244" s="24"/>
      <c r="D1244" s="1"/>
      <c r="E1244" s="1"/>
      <c r="F1244" s="1"/>
      <c r="G1244" s="1"/>
      <c r="H1244" s="1"/>
      <c r="I1244" s="1"/>
      <c r="J1244" s="1"/>
      <c r="K1244" s="48"/>
      <c r="L1244" s="46"/>
      <c r="M1244" s="46"/>
      <c r="N1244" s="46"/>
      <c r="O1244" s="46"/>
      <c r="P1244" s="46"/>
    </row>
    <row r="1245" spans="1:16" ht="26.25">
      <c r="A1245" s="25"/>
      <c r="B1245" s="101"/>
      <c r="C1245" s="24"/>
      <c r="D1245" s="1"/>
      <c r="E1245" s="1"/>
      <c r="F1245" s="1"/>
      <c r="G1245" s="1"/>
      <c r="H1245" s="1"/>
      <c r="I1245" s="1"/>
      <c r="J1245" s="1"/>
      <c r="K1245" s="48"/>
      <c r="L1245" s="46"/>
      <c r="M1245" s="46"/>
      <c r="N1245" s="46"/>
      <c r="O1245" s="46"/>
      <c r="P1245" s="46"/>
    </row>
    <row r="1246" spans="1:16" ht="26.25">
      <c r="A1246" s="25"/>
      <c r="B1246" s="101"/>
      <c r="C1246" s="24"/>
      <c r="D1246" s="1"/>
      <c r="E1246" s="1"/>
      <c r="F1246" s="1"/>
      <c r="G1246" s="1"/>
      <c r="H1246" s="1"/>
      <c r="I1246" s="1"/>
      <c r="J1246" s="1"/>
      <c r="K1246" s="48"/>
      <c r="L1246" s="46"/>
      <c r="M1246" s="46"/>
      <c r="N1246" s="46"/>
      <c r="O1246" s="46"/>
      <c r="P1246" s="46"/>
    </row>
    <row r="1247" spans="1:16" ht="26.25">
      <c r="A1247" s="25"/>
      <c r="B1247" s="101"/>
      <c r="C1247" s="24"/>
      <c r="D1247" s="1"/>
      <c r="E1247" s="1"/>
      <c r="F1247" s="1"/>
      <c r="G1247" s="1"/>
      <c r="H1247" s="1"/>
      <c r="I1247" s="1"/>
      <c r="J1247" s="1"/>
      <c r="K1247" s="48"/>
      <c r="L1247" s="46"/>
      <c r="M1247" s="46"/>
      <c r="N1247" s="46"/>
      <c r="O1247" s="46"/>
      <c r="P1247" s="46"/>
    </row>
    <row r="1248" spans="1:16" ht="26.25">
      <c r="A1248" s="25"/>
      <c r="B1248" s="101"/>
      <c r="C1248" s="24"/>
      <c r="D1248" s="1"/>
      <c r="E1248" s="1"/>
      <c r="F1248" s="1"/>
      <c r="G1248" s="1"/>
      <c r="H1248" s="1"/>
      <c r="I1248" s="1"/>
      <c r="J1248" s="1"/>
      <c r="K1248" s="48"/>
      <c r="L1248" s="46"/>
      <c r="M1248" s="46"/>
      <c r="N1248" s="46"/>
      <c r="O1248" s="46"/>
      <c r="P1248" s="46"/>
    </row>
    <row r="1249" spans="1:16" ht="26.25">
      <c r="A1249" s="25"/>
      <c r="B1249" s="101"/>
      <c r="C1249" s="24"/>
      <c r="D1249" s="1"/>
      <c r="E1249" s="1"/>
      <c r="F1249" s="1"/>
      <c r="G1249" s="1"/>
      <c r="H1249" s="1"/>
      <c r="I1249" s="1"/>
      <c r="J1249" s="1"/>
      <c r="K1249" s="48"/>
      <c r="L1249" s="46"/>
      <c r="M1249" s="46"/>
      <c r="N1249" s="46"/>
      <c r="O1249" s="46"/>
      <c r="P1249" s="46"/>
    </row>
    <row r="1250" spans="1:16" ht="26.25">
      <c r="A1250" s="25"/>
      <c r="B1250" s="101"/>
      <c r="C1250" s="24"/>
      <c r="D1250" s="1"/>
      <c r="E1250" s="1"/>
      <c r="F1250" s="1"/>
      <c r="G1250" s="1"/>
      <c r="H1250" s="1"/>
      <c r="I1250" s="1"/>
      <c r="J1250" s="1"/>
      <c r="K1250" s="48"/>
      <c r="L1250" s="46"/>
      <c r="M1250" s="46"/>
      <c r="N1250" s="46"/>
      <c r="O1250" s="46"/>
      <c r="P1250" s="46"/>
    </row>
    <row r="1251" spans="1:16" ht="26.25">
      <c r="A1251" s="25"/>
      <c r="B1251" s="101"/>
      <c r="C1251" s="24"/>
      <c r="D1251" s="1"/>
      <c r="E1251" s="1"/>
      <c r="F1251" s="1"/>
      <c r="G1251" s="1"/>
      <c r="H1251" s="1"/>
      <c r="I1251" s="1"/>
      <c r="J1251" s="1"/>
      <c r="K1251" s="48"/>
      <c r="L1251" s="46"/>
      <c r="M1251" s="46"/>
      <c r="N1251" s="46"/>
      <c r="O1251" s="46"/>
      <c r="P1251" s="46"/>
    </row>
    <row r="1252" spans="1:16" ht="26.25">
      <c r="A1252" s="25"/>
      <c r="B1252" s="101"/>
      <c r="C1252" s="24"/>
      <c r="D1252" s="1"/>
      <c r="E1252" s="1"/>
      <c r="F1252" s="1"/>
      <c r="G1252" s="1"/>
      <c r="H1252" s="1"/>
      <c r="I1252" s="1"/>
      <c r="J1252" s="1"/>
      <c r="K1252" s="48"/>
      <c r="L1252" s="46"/>
      <c r="M1252" s="46"/>
      <c r="N1252" s="46"/>
      <c r="O1252" s="46"/>
      <c r="P1252" s="46"/>
    </row>
    <row r="1253" spans="1:16" ht="26.25">
      <c r="A1253" s="25"/>
      <c r="B1253" s="101"/>
      <c r="C1253" s="24"/>
      <c r="D1253" s="1"/>
      <c r="E1253" s="1"/>
      <c r="F1253" s="1"/>
      <c r="G1253" s="1"/>
      <c r="H1253" s="1"/>
      <c r="I1253" s="1"/>
      <c r="J1253" s="1"/>
      <c r="K1253" s="48"/>
      <c r="L1253" s="46"/>
      <c r="M1253" s="46"/>
      <c r="N1253" s="46"/>
      <c r="O1253" s="46"/>
      <c r="P1253" s="46"/>
    </row>
    <row r="1254" spans="1:16" ht="26.25">
      <c r="A1254" s="25"/>
      <c r="B1254" s="101"/>
      <c r="C1254" s="24"/>
      <c r="D1254" s="1"/>
      <c r="E1254" s="1"/>
      <c r="F1254" s="1"/>
      <c r="G1254" s="1"/>
      <c r="H1254" s="1"/>
      <c r="I1254" s="1"/>
      <c r="J1254" s="1"/>
      <c r="K1254" s="48"/>
      <c r="L1254" s="46"/>
      <c r="M1254" s="46"/>
      <c r="N1254" s="46"/>
      <c r="O1254" s="46"/>
      <c r="P1254" s="46"/>
    </row>
    <row r="1255" spans="1:16" ht="26.25">
      <c r="A1255" s="25"/>
      <c r="B1255" s="101"/>
      <c r="C1255" s="24"/>
      <c r="D1255" s="1"/>
      <c r="E1255" s="1"/>
      <c r="F1255" s="1"/>
      <c r="G1255" s="1"/>
      <c r="H1255" s="1"/>
      <c r="I1255" s="1"/>
      <c r="J1255" s="1"/>
      <c r="K1255" s="48"/>
      <c r="L1255" s="46"/>
      <c r="M1255" s="46"/>
      <c r="N1255" s="46"/>
      <c r="O1255" s="46"/>
      <c r="P1255" s="46"/>
    </row>
    <row r="1256" spans="1:16" ht="26.25">
      <c r="A1256" s="25"/>
      <c r="B1256" s="101"/>
      <c r="C1256" s="24"/>
      <c r="D1256" s="1"/>
      <c r="E1256" s="1"/>
      <c r="F1256" s="1"/>
      <c r="G1256" s="1"/>
      <c r="H1256" s="1"/>
      <c r="I1256" s="1"/>
      <c r="J1256" s="1"/>
      <c r="K1256" s="48"/>
      <c r="L1256" s="46"/>
      <c r="M1256" s="46"/>
      <c r="N1256" s="46"/>
      <c r="O1256" s="46"/>
      <c r="P1256" s="46"/>
    </row>
    <row r="1257" spans="1:16" ht="26.25">
      <c r="A1257" s="25"/>
      <c r="B1257" s="101"/>
      <c r="C1257" s="24"/>
      <c r="D1257" s="1"/>
      <c r="E1257" s="1"/>
      <c r="F1257" s="1"/>
      <c r="G1257" s="1"/>
      <c r="H1257" s="1"/>
      <c r="I1257" s="1"/>
      <c r="J1257" s="1"/>
      <c r="K1257" s="48"/>
      <c r="L1257" s="46"/>
      <c r="M1257" s="46"/>
      <c r="N1257" s="46"/>
      <c r="O1257" s="46"/>
      <c r="P1257" s="46"/>
    </row>
    <row r="1258" spans="1:16" ht="26.25">
      <c r="A1258" s="25"/>
      <c r="B1258" s="101"/>
      <c r="C1258" s="24"/>
      <c r="D1258" s="1"/>
      <c r="E1258" s="1"/>
      <c r="F1258" s="1"/>
      <c r="G1258" s="1"/>
      <c r="H1258" s="1"/>
      <c r="I1258" s="1"/>
      <c r="J1258" s="1"/>
      <c r="K1258" s="48"/>
      <c r="L1258" s="46"/>
      <c r="M1258" s="46"/>
      <c r="N1258" s="46"/>
      <c r="O1258" s="46"/>
      <c r="P1258" s="46"/>
    </row>
    <row r="1259" spans="1:16" ht="26.25">
      <c r="A1259" s="25"/>
      <c r="B1259" s="101"/>
      <c r="C1259" s="24"/>
      <c r="D1259" s="1"/>
      <c r="E1259" s="1"/>
      <c r="F1259" s="1"/>
      <c r="G1259" s="1"/>
      <c r="H1259" s="1"/>
      <c r="I1259" s="1"/>
      <c r="J1259" s="1"/>
      <c r="K1259" s="48"/>
      <c r="L1259" s="46"/>
      <c r="M1259" s="46"/>
      <c r="N1259" s="46"/>
      <c r="O1259" s="46"/>
      <c r="P1259" s="46"/>
    </row>
    <row r="1260" spans="1:16" ht="26.25">
      <c r="A1260" s="25"/>
      <c r="B1260" s="101"/>
      <c r="C1260" s="24"/>
      <c r="D1260" s="1"/>
      <c r="E1260" s="1"/>
      <c r="F1260" s="1"/>
      <c r="G1260" s="1"/>
      <c r="H1260" s="1"/>
      <c r="I1260" s="1"/>
      <c r="J1260" s="1"/>
      <c r="K1260" s="48"/>
      <c r="L1260" s="46"/>
      <c r="M1260" s="46"/>
      <c r="N1260" s="46"/>
      <c r="O1260" s="46"/>
      <c r="P1260" s="46"/>
    </row>
    <row r="1261" spans="1:16" ht="26.25">
      <c r="A1261" s="25"/>
      <c r="B1261" s="101"/>
      <c r="C1261" s="24"/>
      <c r="D1261" s="1"/>
      <c r="E1261" s="1"/>
      <c r="F1261" s="1"/>
      <c r="G1261" s="1"/>
      <c r="H1261" s="1"/>
      <c r="I1261" s="1"/>
      <c r="J1261" s="1"/>
      <c r="K1261" s="48"/>
      <c r="L1261" s="46"/>
      <c r="M1261" s="46"/>
      <c r="N1261" s="46"/>
      <c r="O1261" s="46"/>
      <c r="P1261" s="46"/>
    </row>
    <row r="1262" spans="1:16" ht="26.25">
      <c r="A1262" s="25"/>
      <c r="B1262" s="101"/>
      <c r="C1262" s="24"/>
      <c r="D1262" s="1"/>
      <c r="E1262" s="1"/>
      <c r="F1262" s="1"/>
      <c r="G1262" s="1"/>
      <c r="H1262" s="1"/>
      <c r="I1262" s="1"/>
      <c r="J1262" s="1"/>
      <c r="K1262" s="48"/>
      <c r="L1262" s="46"/>
      <c r="M1262" s="46"/>
      <c r="N1262" s="46"/>
      <c r="O1262" s="46"/>
      <c r="P1262" s="46"/>
    </row>
    <row r="1263" spans="1:16" ht="26.25">
      <c r="A1263" s="25"/>
      <c r="B1263" s="101"/>
      <c r="C1263" s="24"/>
      <c r="D1263" s="1"/>
      <c r="E1263" s="1"/>
      <c r="F1263" s="1"/>
      <c r="G1263" s="1"/>
      <c r="H1263" s="1"/>
      <c r="I1263" s="1"/>
      <c r="J1263" s="1"/>
      <c r="K1263" s="48"/>
      <c r="L1263" s="46"/>
      <c r="M1263" s="46"/>
      <c r="N1263" s="46"/>
      <c r="O1263" s="46"/>
      <c r="P1263" s="46"/>
    </row>
    <row r="1264" spans="1:16" ht="26.25">
      <c r="A1264" s="25"/>
      <c r="B1264" s="101"/>
      <c r="C1264" s="24"/>
      <c r="D1264" s="1"/>
      <c r="E1264" s="1"/>
      <c r="F1264" s="1"/>
      <c r="G1264" s="1"/>
      <c r="H1264" s="1"/>
      <c r="I1264" s="1"/>
      <c r="J1264" s="1"/>
      <c r="K1264" s="48"/>
      <c r="L1264" s="46"/>
      <c r="M1264" s="46"/>
      <c r="N1264" s="46"/>
      <c r="O1264" s="46"/>
      <c r="P1264" s="46"/>
    </row>
    <row r="1265" spans="1:16" ht="26.25">
      <c r="A1265" s="25"/>
      <c r="B1265" s="101"/>
      <c r="C1265" s="24"/>
      <c r="D1265" s="1"/>
      <c r="E1265" s="1"/>
      <c r="F1265" s="1"/>
      <c r="G1265" s="1"/>
      <c r="H1265" s="1"/>
      <c r="I1265" s="1"/>
      <c r="J1265" s="1"/>
      <c r="K1265" s="48"/>
      <c r="L1265" s="46"/>
      <c r="M1265" s="46"/>
      <c r="N1265" s="46"/>
      <c r="O1265" s="46"/>
      <c r="P1265" s="46"/>
    </row>
    <row r="1266" spans="1:16" ht="26.25">
      <c r="A1266" s="25"/>
      <c r="B1266" s="101"/>
      <c r="C1266" s="24"/>
      <c r="D1266" s="1"/>
      <c r="E1266" s="1"/>
      <c r="F1266" s="1"/>
      <c r="G1266" s="1"/>
      <c r="H1266" s="1"/>
      <c r="I1266" s="1"/>
      <c r="J1266" s="1"/>
      <c r="K1266" s="48"/>
      <c r="L1266" s="46"/>
      <c r="M1266" s="46"/>
      <c r="N1266" s="46"/>
      <c r="O1266" s="46"/>
      <c r="P1266" s="46"/>
    </row>
    <row r="1267" spans="1:16" ht="26.25">
      <c r="A1267" s="25"/>
      <c r="B1267" s="101"/>
      <c r="C1267" s="24"/>
      <c r="D1267" s="1"/>
      <c r="E1267" s="1"/>
      <c r="F1267" s="1"/>
      <c r="G1267" s="1"/>
      <c r="H1267" s="1"/>
      <c r="I1267" s="1"/>
      <c r="J1267" s="1"/>
      <c r="K1267" s="48"/>
      <c r="L1267" s="46"/>
      <c r="M1267" s="46"/>
      <c r="N1267" s="46"/>
      <c r="O1267" s="46"/>
      <c r="P1267" s="46"/>
    </row>
    <row r="1268" spans="1:16" ht="26.25">
      <c r="A1268" s="25"/>
      <c r="B1268" s="101"/>
      <c r="C1268" s="24"/>
      <c r="D1268" s="1"/>
      <c r="E1268" s="1"/>
      <c r="F1268" s="1"/>
      <c r="G1268" s="1"/>
      <c r="H1268" s="1"/>
      <c r="I1268" s="1"/>
      <c r="J1268" s="1"/>
      <c r="K1268" s="48"/>
      <c r="L1268" s="46"/>
      <c r="M1268" s="46"/>
      <c r="N1268" s="46"/>
      <c r="O1268" s="46"/>
      <c r="P1268" s="46"/>
    </row>
    <row r="1269" spans="1:16" ht="26.25">
      <c r="A1269" s="25"/>
      <c r="B1269" s="101"/>
      <c r="C1269" s="24"/>
      <c r="D1269" s="1"/>
      <c r="E1269" s="1"/>
      <c r="F1269" s="1"/>
      <c r="G1269" s="1"/>
      <c r="H1269" s="1"/>
      <c r="I1269" s="1"/>
      <c r="J1269" s="1"/>
      <c r="K1269" s="48"/>
      <c r="L1269" s="46"/>
      <c r="M1269" s="46"/>
      <c r="N1269" s="46"/>
      <c r="O1269" s="46"/>
      <c r="P1269" s="46"/>
    </row>
    <row r="1270" spans="1:16" ht="26.25">
      <c r="A1270" s="25"/>
      <c r="B1270" s="101"/>
      <c r="C1270" s="24"/>
      <c r="D1270" s="1"/>
      <c r="E1270" s="1"/>
      <c r="F1270" s="1"/>
      <c r="G1270" s="1"/>
      <c r="H1270" s="1"/>
      <c r="I1270" s="1"/>
      <c r="J1270" s="1"/>
      <c r="K1270" s="48"/>
      <c r="L1270" s="46"/>
      <c r="M1270" s="46"/>
      <c r="N1270" s="46"/>
      <c r="O1270" s="46"/>
      <c r="P1270" s="46"/>
    </row>
    <row r="1271" spans="1:16" ht="26.25">
      <c r="A1271" s="25"/>
      <c r="B1271" s="101"/>
      <c r="C1271" s="24"/>
      <c r="D1271" s="1"/>
      <c r="E1271" s="1"/>
      <c r="F1271" s="1"/>
      <c r="G1271" s="1"/>
      <c r="H1271" s="1"/>
      <c r="I1271" s="1"/>
      <c r="J1271" s="1"/>
      <c r="K1271" s="48"/>
      <c r="L1271" s="46"/>
      <c r="M1271" s="46"/>
      <c r="N1271" s="46"/>
      <c r="O1271" s="46"/>
      <c r="P1271" s="46"/>
    </row>
    <row r="1272" spans="1:16" ht="26.25">
      <c r="A1272" s="25"/>
      <c r="B1272" s="101"/>
      <c r="C1272" s="24"/>
      <c r="D1272" s="1"/>
      <c r="E1272" s="1"/>
      <c r="F1272" s="1"/>
      <c r="G1272" s="1"/>
      <c r="H1272" s="1"/>
      <c r="I1272" s="1"/>
      <c r="J1272" s="1"/>
      <c r="K1272" s="48"/>
      <c r="L1272" s="46"/>
      <c r="M1272" s="46"/>
      <c r="N1272" s="46"/>
      <c r="O1272" s="46"/>
      <c r="P1272" s="46"/>
    </row>
    <row r="1273" spans="1:16" ht="26.25">
      <c r="A1273" s="25"/>
      <c r="B1273" s="101"/>
      <c r="C1273" s="24"/>
      <c r="D1273" s="1"/>
      <c r="E1273" s="1"/>
      <c r="F1273" s="1"/>
      <c r="G1273" s="1"/>
      <c r="H1273" s="1"/>
      <c r="I1273" s="1"/>
      <c r="J1273" s="1"/>
      <c r="K1273" s="48"/>
      <c r="L1273" s="46"/>
      <c r="M1273" s="46"/>
      <c r="N1273" s="46"/>
      <c r="O1273" s="46"/>
      <c r="P1273" s="46"/>
    </row>
    <row r="1274" spans="1:16" ht="26.25">
      <c r="A1274" s="25"/>
      <c r="B1274" s="101"/>
      <c r="C1274" s="24"/>
      <c r="D1274" s="1"/>
      <c r="E1274" s="1"/>
      <c r="F1274" s="1"/>
      <c r="G1274" s="1"/>
      <c r="H1274" s="1"/>
      <c r="I1274" s="1"/>
      <c r="J1274" s="1"/>
      <c r="K1274" s="48"/>
      <c r="L1274" s="46"/>
      <c r="M1274" s="46"/>
      <c r="N1274" s="46"/>
      <c r="O1274" s="46"/>
      <c r="P1274" s="46"/>
    </row>
    <row r="1275" spans="1:16" ht="26.25">
      <c r="A1275" s="25"/>
      <c r="B1275" s="101"/>
      <c r="C1275" s="24"/>
      <c r="D1275" s="1"/>
      <c r="E1275" s="1"/>
      <c r="F1275" s="1"/>
      <c r="G1275" s="1"/>
      <c r="H1275" s="1"/>
      <c r="I1275" s="1"/>
      <c r="J1275" s="1"/>
      <c r="K1275" s="48"/>
      <c r="L1275" s="46"/>
      <c r="M1275" s="46"/>
      <c r="N1275" s="46"/>
      <c r="O1275" s="46"/>
      <c r="P1275" s="46"/>
    </row>
    <row r="1276" spans="1:16" ht="26.25">
      <c r="A1276" s="25"/>
      <c r="B1276" s="101"/>
      <c r="C1276" s="24"/>
      <c r="D1276" s="1"/>
      <c r="E1276" s="1"/>
      <c r="F1276" s="1"/>
      <c r="G1276" s="1"/>
      <c r="H1276" s="1"/>
      <c r="I1276" s="1"/>
      <c r="J1276" s="1"/>
      <c r="K1276" s="48"/>
      <c r="L1276" s="46"/>
      <c r="M1276" s="46"/>
      <c r="N1276" s="46"/>
      <c r="O1276" s="46"/>
      <c r="P1276" s="46"/>
    </row>
    <row r="1277" spans="1:16" ht="26.25">
      <c r="A1277" s="25"/>
      <c r="B1277" s="101"/>
      <c r="C1277" s="24"/>
      <c r="D1277" s="1"/>
      <c r="E1277" s="1"/>
      <c r="F1277" s="1"/>
      <c r="G1277" s="1"/>
      <c r="H1277" s="1"/>
      <c r="I1277" s="1"/>
      <c r="J1277" s="1"/>
      <c r="K1277" s="48"/>
      <c r="L1277" s="46"/>
      <c r="M1277" s="46"/>
      <c r="N1277" s="46"/>
      <c r="O1277" s="46"/>
      <c r="P1277" s="46"/>
    </row>
    <row r="1278" spans="1:16" ht="26.25">
      <c r="A1278" s="25"/>
      <c r="B1278" s="101"/>
      <c r="C1278" s="24"/>
      <c r="D1278" s="1"/>
      <c r="E1278" s="1"/>
      <c r="F1278" s="1"/>
      <c r="G1278" s="1"/>
      <c r="H1278" s="1"/>
      <c r="I1278" s="1"/>
      <c r="J1278" s="1"/>
      <c r="K1278" s="48"/>
      <c r="L1278" s="46"/>
      <c r="M1278" s="46"/>
      <c r="N1278" s="46"/>
      <c r="O1278" s="46"/>
      <c r="P1278" s="46"/>
    </row>
    <row r="1279" spans="1:16" ht="26.25">
      <c r="A1279" s="25"/>
      <c r="B1279" s="101"/>
      <c r="C1279" s="24"/>
      <c r="D1279" s="1"/>
      <c r="E1279" s="1"/>
      <c r="F1279" s="1"/>
      <c r="G1279" s="1"/>
      <c r="H1279" s="1"/>
      <c r="I1279" s="1"/>
      <c r="J1279" s="1"/>
      <c r="K1279" s="48"/>
      <c r="L1279" s="46"/>
      <c r="M1279" s="46"/>
      <c r="N1279" s="46"/>
      <c r="O1279" s="46"/>
      <c r="P1279" s="46"/>
    </row>
    <row r="1280" spans="1:16" ht="26.25">
      <c r="A1280" s="25"/>
      <c r="B1280" s="101"/>
      <c r="C1280" s="24"/>
      <c r="D1280" s="1"/>
      <c r="E1280" s="1"/>
      <c r="F1280" s="1"/>
      <c r="G1280" s="1"/>
      <c r="H1280" s="1"/>
      <c r="I1280" s="1"/>
      <c r="J1280" s="1"/>
      <c r="K1280" s="48"/>
      <c r="L1280" s="46"/>
      <c r="M1280" s="46"/>
      <c r="N1280" s="46"/>
      <c r="O1280" s="46"/>
      <c r="P1280" s="46"/>
    </row>
    <row r="1281" spans="1:16" ht="26.25">
      <c r="A1281" s="25"/>
      <c r="B1281" s="101"/>
      <c r="C1281" s="24"/>
      <c r="D1281" s="1"/>
      <c r="E1281" s="1"/>
      <c r="F1281" s="1"/>
      <c r="G1281" s="1"/>
      <c r="H1281" s="1"/>
      <c r="I1281" s="1"/>
      <c r="J1281" s="1"/>
      <c r="K1281" s="48"/>
      <c r="L1281" s="46"/>
      <c r="M1281" s="46"/>
      <c r="N1281" s="46"/>
      <c r="O1281" s="46"/>
      <c r="P1281" s="46"/>
    </row>
    <row r="1282" spans="1:16" ht="26.25">
      <c r="A1282" s="25"/>
      <c r="B1282" s="101"/>
      <c r="C1282" s="24"/>
      <c r="D1282" s="1"/>
      <c r="E1282" s="1"/>
      <c r="F1282" s="1"/>
      <c r="G1282" s="1"/>
      <c r="H1282" s="1"/>
      <c r="I1282" s="1"/>
      <c r="J1282" s="1"/>
      <c r="K1282" s="48"/>
      <c r="L1282" s="46"/>
      <c r="M1282" s="46"/>
      <c r="N1282" s="46"/>
      <c r="O1282" s="46"/>
      <c r="P1282" s="46"/>
    </row>
    <row r="1283" spans="1:16" ht="26.25">
      <c r="A1283" s="25"/>
      <c r="B1283" s="101"/>
      <c r="C1283" s="24"/>
      <c r="D1283" s="1"/>
      <c r="E1283" s="1"/>
      <c r="F1283" s="1"/>
      <c r="G1283" s="1"/>
      <c r="H1283" s="1"/>
      <c r="I1283" s="1"/>
      <c r="J1283" s="1"/>
      <c r="K1283" s="48"/>
      <c r="L1283" s="46"/>
      <c r="M1283" s="46"/>
      <c r="N1283" s="46"/>
      <c r="O1283" s="46"/>
      <c r="P1283" s="46"/>
    </row>
    <row r="1284" spans="1:16" ht="26.25">
      <c r="A1284" s="25"/>
      <c r="B1284" s="101"/>
      <c r="C1284" s="24"/>
      <c r="D1284" s="1"/>
      <c r="E1284" s="1"/>
      <c r="F1284" s="1"/>
      <c r="G1284" s="1"/>
      <c r="H1284" s="1"/>
      <c r="I1284" s="1"/>
      <c r="J1284" s="1"/>
      <c r="K1284" s="48"/>
      <c r="L1284" s="46"/>
      <c r="M1284" s="46"/>
      <c r="N1284" s="46"/>
      <c r="O1284" s="46"/>
      <c r="P1284" s="46"/>
    </row>
    <row r="1285" spans="1:16" ht="26.25">
      <c r="A1285" s="25"/>
      <c r="B1285" s="101"/>
      <c r="C1285" s="24"/>
      <c r="D1285" s="1"/>
      <c r="E1285" s="1"/>
      <c r="F1285" s="1"/>
      <c r="G1285" s="1"/>
      <c r="H1285" s="1"/>
      <c r="I1285" s="1"/>
      <c r="J1285" s="1"/>
      <c r="K1285" s="48"/>
      <c r="L1285" s="46"/>
      <c r="M1285" s="46"/>
      <c r="N1285" s="46"/>
      <c r="O1285" s="46"/>
      <c r="P1285" s="46"/>
    </row>
    <row r="1286" spans="1:16" ht="26.25">
      <c r="A1286" s="25"/>
      <c r="B1286" s="101"/>
      <c r="C1286" s="24"/>
      <c r="D1286" s="1"/>
      <c r="E1286" s="1"/>
      <c r="F1286" s="1"/>
      <c r="G1286" s="1"/>
      <c r="H1286" s="1"/>
      <c r="I1286" s="1"/>
      <c r="J1286" s="1"/>
      <c r="K1286" s="48"/>
      <c r="L1286" s="46"/>
      <c r="M1286" s="46"/>
      <c r="N1286" s="46"/>
      <c r="O1286" s="46"/>
      <c r="P1286" s="46"/>
    </row>
    <row r="1287" spans="1:16" ht="26.25">
      <c r="A1287" s="25"/>
      <c r="B1287" s="101"/>
      <c r="C1287" s="24"/>
      <c r="D1287" s="1"/>
      <c r="E1287" s="1"/>
      <c r="F1287" s="1"/>
      <c r="G1287" s="1"/>
      <c r="H1287" s="1"/>
      <c r="I1287" s="1"/>
      <c r="J1287" s="1"/>
      <c r="K1287" s="48"/>
      <c r="L1287" s="46"/>
      <c r="M1287" s="46"/>
      <c r="N1287" s="46"/>
      <c r="O1287" s="46"/>
      <c r="P1287" s="46"/>
    </row>
    <row r="1288" spans="1:16" ht="26.25">
      <c r="A1288" s="25"/>
      <c r="B1288" s="101"/>
      <c r="C1288" s="24"/>
      <c r="D1288" s="1"/>
      <c r="E1288" s="1"/>
      <c r="F1288" s="1"/>
      <c r="G1288" s="1"/>
      <c r="H1288" s="1"/>
      <c r="I1288" s="1"/>
      <c r="J1288" s="1"/>
      <c r="K1288" s="48"/>
      <c r="L1288" s="46"/>
      <c r="M1288" s="46"/>
      <c r="N1288" s="46"/>
      <c r="O1288" s="46"/>
      <c r="P1288" s="46"/>
    </row>
    <row r="1289" spans="1:16" ht="26.25">
      <c r="A1289" s="25"/>
      <c r="B1289" s="101"/>
      <c r="C1289" s="24"/>
      <c r="D1289" s="1"/>
      <c r="E1289" s="1"/>
      <c r="F1289" s="1"/>
      <c r="G1289" s="1"/>
      <c r="H1289" s="1"/>
      <c r="I1289" s="1"/>
      <c r="J1289" s="1"/>
      <c r="K1289" s="48"/>
      <c r="L1289" s="46"/>
      <c r="M1289" s="46"/>
      <c r="N1289" s="46"/>
      <c r="O1289" s="46"/>
      <c r="P1289" s="46"/>
    </row>
    <row r="1290" spans="1:16" ht="26.25">
      <c r="A1290" s="25"/>
      <c r="B1290" s="101"/>
      <c r="C1290" s="24"/>
      <c r="D1290" s="1"/>
      <c r="E1290" s="1"/>
      <c r="F1290" s="1"/>
      <c r="G1290" s="1"/>
      <c r="H1290" s="1"/>
      <c r="I1290" s="1"/>
      <c r="J1290" s="1"/>
      <c r="K1290" s="48"/>
      <c r="L1290" s="46"/>
      <c r="M1290" s="46"/>
      <c r="N1290" s="46"/>
      <c r="O1290" s="46"/>
      <c r="P1290" s="46"/>
    </row>
    <row r="1291" spans="1:16" ht="26.25">
      <c r="A1291" s="25"/>
      <c r="B1291" s="101"/>
      <c r="C1291" s="24"/>
      <c r="D1291" s="1"/>
      <c r="E1291" s="1"/>
      <c r="F1291" s="1"/>
      <c r="G1291" s="1"/>
      <c r="H1291" s="1"/>
      <c r="I1291" s="1"/>
      <c r="J1291" s="1"/>
      <c r="K1291" s="48"/>
      <c r="L1291" s="46"/>
      <c r="M1291" s="46"/>
      <c r="N1291" s="46"/>
      <c r="O1291" s="46"/>
      <c r="P1291" s="46"/>
    </row>
    <row r="1292" spans="1:16" ht="26.25">
      <c r="A1292" s="25"/>
      <c r="B1292" s="101"/>
      <c r="C1292" s="24"/>
      <c r="D1292" s="1"/>
      <c r="E1292" s="1"/>
      <c r="F1292" s="1"/>
      <c r="G1292" s="1"/>
      <c r="H1292" s="1"/>
      <c r="I1292" s="1"/>
      <c r="J1292" s="1"/>
      <c r="K1292" s="48"/>
      <c r="L1292" s="46"/>
      <c r="M1292" s="46"/>
      <c r="N1292" s="46"/>
      <c r="O1292" s="46"/>
      <c r="P1292" s="46"/>
    </row>
    <row r="1293" spans="1:16" ht="26.25">
      <c r="A1293" s="25"/>
      <c r="B1293" s="101"/>
      <c r="C1293" s="24"/>
      <c r="D1293" s="1"/>
      <c r="E1293" s="1"/>
      <c r="F1293" s="1"/>
      <c r="G1293" s="1"/>
      <c r="H1293" s="1"/>
      <c r="I1293" s="1"/>
      <c r="J1293" s="1"/>
      <c r="K1293" s="48"/>
      <c r="L1293" s="46"/>
      <c r="M1293" s="46"/>
      <c r="N1293" s="46"/>
      <c r="O1293" s="46"/>
      <c r="P1293" s="46"/>
    </row>
    <row r="1294" spans="1:16" ht="26.25">
      <c r="A1294" s="25"/>
      <c r="B1294" s="101"/>
      <c r="C1294" s="24"/>
      <c r="D1294" s="1"/>
      <c r="E1294" s="1"/>
      <c r="F1294" s="1"/>
      <c r="G1294" s="1"/>
      <c r="H1294" s="1"/>
      <c r="I1294" s="1"/>
      <c r="J1294" s="1"/>
      <c r="K1294" s="48"/>
      <c r="L1294" s="46"/>
      <c r="M1294" s="46"/>
      <c r="N1294" s="46"/>
      <c r="O1294" s="46"/>
      <c r="P1294" s="46"/>
    </row>
    <row r="1295" spans="1:16" ht="26.25">
      <c r="A1295" s="25"/>
      <c r="B1295" s="101"/>
      <c r="C1295" s="24"/>
      <c r="D1295" s="1"/>
      <c r="E1295" s="1"/>
      <c r="F1295" s="1"/>
      <c r="G1295" s="1"/>
      <c r="H1295" s="1"/>
      <c r="I1295" s="1"/>
      <c r="J1295" s="1"/>
      <c r="K1295" s="48"/>
      <c r="L1295" s="46"/>
      <c r="M1295" s="46"/>
      <c r="N1295" s="46"/>
      <c r="O1295" s="46"/>
      <c r="P1295" s="46"/>
    </row>
    <row r="1296" spans="1:16" ht="26.25">
      <c r="A1296" s="25"/>
      <c r="B1296" s="101"/>
      <c r="C1296" s="24"/>
      <c r="D1296" s="1"/>
      <c r="E1296" s="1"/>
      <c r="F1296" s="1"/>
      <c r="G1296" s="1"/>
      <c r="H1296" s="1"/>
      <c r="I1296" s="1"/>
      <c r="J1296" s="1"/>
      <c r="K1296" s="48"/>
      <c r="L1296" s="46"/>
      <c r="M1296" s="46"/>
      <c r="N1296" s="46"/>
      <c r="O1296" s="46"/>
      <c r="P1296" s="46"/>
    </row>
    <row r="1297" spans="1:16" ht="26.25">
      <c r="A1297" s="25"/>
      <c r="B1297" s="101"/>
      <c r="C1297" s="24"/>
      <c r="D1297" s="1"/>
      <c r="E1297" s="1"/>
      <c r="F1297" s="1"/>
      <c r="G1297" s="1"/>
      <c r="H1297" s="1"/>
      <c r="I1297" s="1"/>
      <c r="J1297" s="1"/>
      <c r="K1297" s="48"/>
      <c r="L1297" s="46"/>
      <c r="M1297" s="46"/>
      <c r="N1297" s="46"/>
      <c r="O1297" s="46"/>
      <c r="P1297" s="46"/>
    </row>
    <row r="1298" spans="1:16" ht="26.25">
      <c r="A1298" s="25"/>
      <c r="B1298" s="101"/>
      <c r="C1298" s="24"/>
      <c r="D1298" s="1"/>
      <c r="E1298" s="1"/>
      <c r="F1298" s="1"/>
      <c r="G1298" s="1"/>
      <c r="H1298" s="1"/>
      <c r="I1298" s="1"/>
      <c r="J1298" s="1"/>
      <c r="K1298" s="48"/>
      <c r="L1298" s="46"/>
      <c r="M1298" s="46"/>
      <c r="N1298" s="46"/>
      <c r="O1298" s="46"/>
      <c r="P1298" s="46"/>
    </row>
    <row r="1299" spans="1:16" ht="26.25">
      <c r="A1299" s="25"/>
      <c r="B1299" s="101"/>
      <c r="C1299" s="24"/>
      <c r="D1299" s="1"/>
      <c r="E1299" s="1"/>
      <c r="F1299" s="1"/>
      <c r="G1299" s="1"/>
      <c r="H1299" s="1"/>
      <c r="I1299" s="1"/>
      <c r="J1299" s="1"/>
      <c r="K1299" s="48"/>
      <c r="L1299" s="46"/>
      <c r="M1299" s="46"/>
      <c r="N1299" s="46"/>
      <c r="O1299" s="46"/>
      <c r="P1299" s="46"/>
    </row>
    <row r="1300" spans="1:16" ht="26.25">
      <c r="A1300" s="25"/>
      <c r="B1300" s="101"/>
      <c r="C1300" s="24"/>
      <c r="D1300" s="1"/>
      <c r="E1300" s="1"/>
      <c r="F1300" s="1"/>
      <c r="G1300" s="1"/>
      <c r="H1300" s="1"/>
      <c r="I1300" s="1"/>
      <c r="J1300" s="1"/>
      <c r="K1300" s="48"/>
      <c r="L1300" s="46"/>
      <c r="M1300" s="46"/>
      <c r="N1300" s="46"/>
      <c r="O1300" s="46"/>
      <c r="P1300" s="46"/>
    </row>
    <row r="1301" spans="1:16" ht="26.25">
      <c r="A1301" s="25"/>
      <c r="B1301" s="101"/>
      <c r="C1301" s="24"/>
      <c r="D1301" s="1"/>
      <c r="E1301" s="1"/>
      <c r="F1301" s="1"/>
      <c r="G1301" s="1"/>
      <c r="H1301" s="1"/>
      <c r="I1301" s="1"/>
      <c r="J1301" s="1"/>
      <c r="K1301" s="48"/>
      <c r="L1301" s="46"/>
      <c r="M1301" s="46"/>
      <c r="N1301" s="46"/>
      <c r="O1301" s="46"/>
      <c r="P1301" s="46"/>
    </row>
    <row r="1302" spans="1:16" ht="26.25">
      <c r="A1302" s="25"/>
      <c r="B1302" s="101"/>
      <c r="C1302" s="24"/>
      <c r="D1302" s="1"/>
      <c r="E1302" s="1"/>
      <c r="F1302" s="1"/>
      <c r="G1302" s="1"/>
      <c r="H1302" s="1"/>
      <c r="I1302" s="1"/>
      <c r="J1302" s="1"/>
      <c r="K1302" s="48"/>
      <c r="L1302" s="46"/>
      <c r="M1302" s="46"/>
      <c r="N1302" s="46"/>
      <c r="O1302" s="46"/>
      <c r="P1302" s="46"/>
    </row>
    <row r="1303" spans="1:16" ht="26.25">
      <c r="A1303" s="25"/>
      <c r="B1303" s="101"/>
      <c r="C1303" s="24"/>
      <c r="D1303" s="1"/>
      <c r="E1303" s="1"/>
      <c r="F1303" s="1"/>
      <c r="G1303" s="1"/>
      <c r="H1303" s="1"/>
      <c r="I1303" s="1"/>
      <c r="J1303" s="1"/>
      <c r="K1303" s="48"/>
      <c r="L1303" s="46"/>
      <c r="M1303" s="46"/>
      <c r="N1303" s="46"/>
      <c r="O1303" s="46"/>
      <c r="P1303" s="46"/>
    </row>
    <row r="1304" spans="1:16" ht="26.25">
      <c r="A1304" s="25"/>
      <c r="B1304" s="101"/>
      <c r="C1304" s="24"/>
      <c r="D1304" s="1"/>
      <c r="E1304" s="1"/>
      <c r="F1304" s="1"/>
      <c r="G1304" s="1"/>
      <c r="H1304" s="1"/>
      <c r="I1304" s="1"/>
      <c r="J1304" s="1"/>
      <c r="K1304" s="48"/>
      <c r="L1304" s="46"/>
      <c r="M1304" s="46"/>
      <c r="N1304" s="46"/>
      <c r="O1304" s="46"/>
      <c r="P1304" s="46"/>
    </row>
    <row r="1305" spans="1:16" ht="26.25">
      <c r="A1305" s="25"/>
      <c r="B1305" s="101"/>
      <c r="C1305" s="24"/>
      <c r="D1305" s="1"/>
      <c r="E1305" s="1"/>
      <c r="F1305" s="1"/>
      <c r="G1305" s="1"/>
      <c r="H1305" s="1"/>
      <c r="I1305" s="1"/>
      <c r="J1305" s="1"/>
      <c r="K1305" s="48"/>
      <c r="L1305" s="46"/>
      <c r="M1305" s="46"/>
      <c r="N1305" s="46"/>
      <c r="O1305" s="46"/>
      <c r="P1305" s="46"/>
    </row>
    <row r="1306" spans="1:16" ht="26.25">
      <c r="A1306" s="25"/>
      <c r="B1306" s="101"/>
      <c r="C1306" s="24"/>
      <c r="D1306" s="1"/>
      <c r="E1306" s="1"/>
      <c r="F1306" s="1"/>
      <c r="G1306" s="1"/>
      <c r="H1306" s="1"/>
      <c r="I1306" s="1"/>
      <c r="J1306" s="1"/>
      <c r="K1306" s="48"/>
      <c r="L1306" s="46"/>
      <c r="M1306" s="46"/>
      <c r="N1306" s="46"/>
      <c r="O1306" s="46"/>
      <c r="P1306" s="46"/>
    </row>
    <row r="1307" spans="1:16" ht="26.25">
      <c r="A1307" s="25"/>
      <c r="B1307" s="101"/>
      <c r="C1307" s="24"/>
      <c r="D1307" s="1"/>
      <c r="E1307" s="1"/>
      <c r="F1307" s="1"/>
      <c r="G1307" s="1"/>
      <c r="H1307" s="1"/>
      <c r="I1307" s="1"/>
      <c r="J1307" s="1"/>
      <c r="K1307" s="48"/>
      <c r="L1307" s="46"/>
      <c r="M1307" s="46"/>
      <c r="N1307" s="46"/>
      <c r="O1307" s="46"/>
      <c r="P1307" s="46"/>
    </row>
    <row r="1308" spans="1:16" ht="26.25">
      <c r="A1308" s="25"/>
      <c r="B1308" s="101"/>
      <c r="C1308" s="24"/>
      <c r="D1308" s="1"/>
      <c r="E1308" s="1"/>
      <c r="F1308" s="1"/>
      <c r="G1308" s="1"/>
      <c r="H1308" s="1"/>
      <c r="I1308" s="1"/>
      <c r="J1308" s="1"/>
      <c r="K1308" s="48"/>
      <c r="L1308" s="46"/>
      <c r="M1308" s="46"/>
      <c r="N1308" s="46"/>
      <c r="O1308" s="46"/>
      <c r="P1308" s="46"/>
    </row>
    <row r="1309" spans="1:16" ht="26.25">
      <c r="A1309" s="25"/>
      <c r="B1309" s="101"/>
      <c r="C1309" s="24"/>
      <c r="D1309" s="1"/>
      <c r="E1309" s="1"/>
      <c r="F1309" s="1"/>
      <c r="G1309" s="1"/>
      <c r="H1309" s="1"/>
      <c r="I1309" s="1"/>
      <c r="J1309" s="1"/>
      <c r="K1309" s="48"/>
      <c r="L1309" s="46"/>
      <c r="M1309" s="46"/>
      <c r="N1309" s="46"/>
      <c r="O1309" s="46"/>
      <c r="P1309" s="46"/>
    </row>
    <row r="1310" spans="1:16" ht="26.25">
      <c r="A1310" s="25"/>
      <c r="B1310" s="101"/>
      <c r="C1310" s="24"/>
      <c r="D1310" s="1"/>
      <c r="E1310" s="1"/>
      <c r="F1310" s="1"/>
      <c r="G1310" s="1"/>
      <c r="H1310" s="1"/>
      <c r="I1310" s="1"/>
      <c r="J1310" s="1"/>
      <c r="K1310" s="48"/>
      <c r="L1310" s="46"/>
      <c r="M1310" s="46"/>
      <c r="N1310" s="46"/>
      <c r="O1310" s="46"/>
      <c r="P1310" s="46"/>
    </row>
    <row r="1311" spans="1:16" ht="26.25">
      <c r="A1311" s="25"/>
      <c r="B1311" s="101"/>
      <c r="C1311" s="24"/>
      <c r="D1311" s="1"/>
      <c r="E1311" s="1"/>
      <c r="F1311" s="1"/>
      <c r="G1311" s="1"/>
      <c r="H1311" s="1"/>
      <c r="I1311" s="1"/>
      <c r="J1311" s="1"/>
      <c r="K1311" s="48"/>
      <c r="L1311" s="46"/>
      <c r="M1311" s="46"/>
      <c r="N1311" s="46"/>
      <c r="O1311" s="46"/>
      <c r="P1311" s="46"/>
    </row>
    <row r="1312" spans="1:16" ht="26.25">
      <c r="A1312" s="25"/>
      <c r="B1312" s="101"/>
      <c r="C1312" s="24"/>
      <c r="D1312" s="1"/>
      <c r="E1312" s="1"/>
      <c r="F1312" s="1"/>
      <c r="G1312" s="1"/>
      <c r="H1312" s="1"/>
      <c r="I1312" s="1"/>
      <c r="J1312" s="1"/>
      <c r="K1312" s="48"/>
      <c r="L1312" s="46"/>
      <c r="M1312" s="46"/>
      <c r="N1312" s="46"/>
      <c r="O1312" s="46"/>
      <c r="P1312" s="46"/>
    </row>
    <row r="1313" spans="1:16" ht="26.25">
      <c r="A1313" s="25"/>
      <c r="B1313" s="101"/>
      <c r="C1313" s="24"/>
      <c r="D1313" s="1"/>
      <c r="E1313" s="1"/>
      <c r="F1313" s="1"/>
      <c r="G1313" s="1"/>
      <c r="H1313" s="1"/>
      <c r="I1313" s="1"/>
      <c r="J1313" s="1"/>
      <c r="K1313" s="48"/>
      <c r="L1313" s="46"/>
      <c r="M1313" s="46"/>
      <c r="N1313" s="46"/>
      <c r="O1313" s="46"/>
      <c r="P1313" s="46"/>
    </row>
    <row r="1314" spans="1:16" ht="26.25">
      <c r="A1314" s="25"/>
      <c r="B1314" s="101"/>
      <c r="C1314" s="24"/>
      <c r="D1314" s="1"/>
      <c r="E1314" s="1"/>
      <c r="F1314" s="1"/>
      <c r="G1314" s="1"/>
      <c r="H1314" s="1"/>
      <c r="I1314" s="1"/>
      <c r="J1314" s="1"/>
      <c r="K1314" s="48"/>
      <c r="L1314" s="46"/>
      <c r="M1314" s="46"/>
      <c r="N1314" s="46"/>
      <c r="O1314" s="46"/>
      <c r="P1314" s="46"/>
    </row>
    <row r="1315" spans="1:16" ht="26.25">
      <c r="A1315" s="25"/>
      <c r="B1315" s="101"/>
      <c r="C1315" s="24"/>
      <c r="D1315" s="1"/>
      <c r="E1315" s="1"/>
      <c r="F1315" s="1"/>
      <c r="G1315" s="1"/>
      <c r="H1315" s="1"/>
      <c r="I1315" s="1"/>
      <c r="J1315" s="1"/>
      <c r="K1315" s="48"/>
      <c r="L1315" s="46"/>
      <c r="M1315" s="46"/>
      <c r="N1315" s="46"/>
      <c r="O1315" s="46"/>
      <c r="P1315" s="46"/>
    </row>
    <row r="1316" spans="1:16" ht="26.25">
      <c r="A1316" s="25"/>
      <c r="B1316" s="101"/>
      <c r="C1316" s="24"/>
      <c r="D1316" s="1"/>
      <c r="E1316" s="1"/>
      <c r="F1316" s="1"/>
      <c r="G1316" s="1"/>
      <c r="H1316" s="1"/>
      <c r="I1316" s="1"/>
      <c r="J1316" s="1"/>
      <c r="K1316" s="48"/>
      <c r="L1316" s="46"/>
      <c r="M1316" s="46"/>
      <c r="N1316" s="46"/>
      <c r="O1316" s="46"/>
      <c r="P1316" s="46"/>
    </row>
    <row r="1317" spans="1:16" ht="26.25">
      <c r="A1317" s="25"/>
      <c r="B1317" s="101"/>
      <c r="C1317" s="24"/>
      <c r="D1317" s="1"/>
      <c r="E1317" s="1"/>
      <c r="F1317" s="1"/>
      <c r="G1317" s="1"/>
      <c r="H1317" s="1"/>
      <c r="I1317" s="1"/>
      <c r="J1317" s="1"/>
      <c r="K1317" s="48"/>
      <c r="L1317" s="46"/>
      <c r="M1317" s="46"/>
      <c r="N1317" s="46"/>
      <c r="O1317" s="46"/>
      <c r="P1317" s="46"/>
    </row>
    <row r="1318" spans="1:16" ht="26.25">
      <c r="A1318" s="25"/>
      <c r="B1318" s="101"/>
      <c r="C1318" s="24"/>
      <c r="D1318" s="1"/>
      <c r="E1318" s="1"/>
      <c r="F1318" s="1"/>
      <c r="G1318" s="1"/>
      <c r="H1318" s="1"/>
      <c r="I1318" s="1"/>
      <c r="J1318" s="1"/>
      <c r="K1318" s="48"/>
      <c r="L1318" s="46"/>
      <c r="M1318" s="46"/>
      <c r="N1318" s="46"/>
      <c r="O1318" s="46"/>
      <c r="P1318" s="46"/>
    </row>
    <row r="1319" spans="1:16" ht="26.25">
      <c r="A1319" s="25"/>
      <c r="B1319" s="101"/>
      <c r="C1319" s="24"/>
      <c r="D1319" s="1"/>
      <c r="E1319" s="1"/>
      <c r="F1319" s="1"/>
      <c r="G1319" s="1"/>
      <c r="H1319" s="1"/>
      <c r="I1319" s="1"/>
      <c r="J1319" s="1"/>
      <c r="K1319" s="48"/>
      <c r="L1319" s="46"/>
      <c r="M1319" s="46"/>
      <c r="N1319" s="46"/>
      <c r="O1319" s="46"/>
      <c r="P1319" s="46"/>
    </row>
    <row r="1320" spans="1:16" ht="26.25">
      <c r="A1320" s="25"/>
      <c r="B1320" s="101"/>
      <c r="C1320" s="24"/>
      <c r="D1320" s="1"/>
      <c r="E1320" s="1"/>
      <c r="F1320" s="1"/>
      <c r="G1320" s="1"/>
      <c r="H1320" s="1"/>
      <c r="I1320" s="1"/>
      <c r="J1320" s="1"/>
      <c r="K1320" s="48"/>
      <c r="L1320" s="46"/>
      <c r="M1320" s="46"/>
      <c r="N1320" s="46"/>
      <c r="O1320" s="46"/>
      <c r="P1320" s="46"/>
    </row>
    <row r="1321" spans="1:16" ht="26.25">
      <c r="A1321" s="25"/>
      <c r="B1321" s="101"/>
      <c r="C1321" s="24"/>
      <c r="D1321" s="1"/>
      <c r="E1321" s="1"/>
      <c r="F1321" s="1"/>
      <c r="G1321" s="1"/>
      <c r="H1321" s="1"/>
      <c r="I1321" s="1"/>
      <c r="J1321" s="1"/>
      <c r="K1321" s="48"/>
      <c r="L1321" s="46"/>
      <c r="M1321" s="46"/>
      <c r="N1321" s="46"/>
      <c r="O1321" s="46"/>
      <c r="P1321" s="46"/>
    </row>
    <row r="1322" spans="1:16" ht="26.25">
      <c r="A1322" s="25"/>
      <c r="B1322" s="101"/>
      <c r="C1322" s="24"/>
      <c r="D1322" s="1"/>
      <c r="E1322" s="1"/>
      <c r="F1322" s="1"/>
      <c r="G1322" s="1"/>
      <c r="H1322" s="1"/>
      <c r="I1322" s="1"/>
      <c r="J1322" s="1"/>
      <c r="K1322" s="48"/>
      <c r="L1322" s="46"/>
      <c r="M1322" s="46"/>
      <c r="N1322" s="46"/>
      <c r="O1322" s="46"/>
      <c r="P1322" s="46"/>
    </row>
    <row r="1323" spans="1:16" ht="26.25">
      <c r="A1323" s="25"/>
      <c r="B1323" s="101"/>
      <c r="C1323" s="24"/>
      <c r="D1323" s="1"/>
      <c r="E1323" s="1"/>
      <c r="F1323" s="1"/>
      <c r="G1323" s="1"/>
      <c r="H1323" s="1"/>
      <c r="I1323" s="1"/>
      <c r="J1323" s="1"/>
      <c r="K1323" s="48"/>
      <c r="L1323" s="46"/>
      <c r="M1323" s="46"/>
      <c r="N1323" s="46"/>
      <c r="O1323" s="46"/>
      <c r="P1323" s="46"/>
    </row>
    <row r="1324" spans="1:16" ht="26.25">
      <c r="A1324" s="25"/>
      <c r="B1324" s="101"/>
      <c r="C1324" s="24"/>
      <c r="D1324" s="1"/>
      <c r="E1324" s="1"/>
      <c r="F1324" s="1"/>
      <c r="G1324" s="1"/>
      <c r="H1324" s="1"/>
      <c r="I1324" s="1"/>
      <c r="J1324" s="1"/>
      <c r="K1324" s="48"/>
      <c r="L1324" s="46"/>
      <c r="M1324" s="46"/>
      <c r="N1324" s="46"/>
      <c r="O1324" s="46"/>
      <c r="P1324" s="46"/>
    </row>
    <row r="1325" spans="1:16" ht="26.25">
      <c r="A1325" s="25"/>
      <c r="B1325" s="101"/>
      <c r="C1325" s="24"/>
      <c r="D1325" s="1"/>
      <c r="E1325" s="1"/>
      <c r="F1325" s="1"/>
      <c r="G1325" s="1"/>
      <c r="H1325" s="1"/>
      <c r="I1325" s="1"/>
      <c r="J1325" s="1"/>
      <c r="K1325" s="48"/>
      <c r="L1325" s="46"/>
      <c r="M1325" s="46"/>
      <c r="N1325" s="46"/>
      <c r="O1325" s="46"/>
      <c r="P1325" s="46"/>
    </row>
    <row r="1326" spans="1:16" ht="26.25">
      <c r="A1326" s="25"/>
      <c r="B1326" s="101"/>
      <c r="C1326" s="24"/>
      <c r="D1326" s="1"/>
      <c r="E1326" s="1"/>
      <c r="F1326" s="1"/>
      <c r="G1326" s="1"/>
      <c r="H1326" s="1"/>
      <c r="I1326" s="1"/>
      <c r="J1326" s="1"/>
      <c r="K1326" s="48"/>
      <c r="L1326" s="46"/>
      <c r="M1326" s="46"/>
      <c r="N1326" s="46"/>
      <c r="O1326" s="46"/>
      <c r="P1326" s="46"/>
    </row>
    <row r="1327" spans="1:16" ht="26.25">
      <c r="A1327" s="25"/>
      <c r="B1327" s="101"/>
      <c r="C1327" s="24"/>
      <c r="D1327" s="1"/>
      <c r="E1327" s="1"/>
      <c r="F1327" s="1"/>
      <c r="G1327" s="1"/>
      <c r="H1327" s="1"/>
      <c r="I1327" s="1"/>
      <c r="J1327" s="1"/>
      <c r="K1327" s="48"/>
      <c r="L1327" s="46"/>
      <c r="M1327" s="46"/>
      <c r="N1327" s="46"/>
      <c r="O1327" s="46"/>
      <c r="P1327" s="46"/>
    </row>
    <row r="1328" spans="1:16" ht="26.25">
      <c r="A1328" s="25"/>
      <c r="B1328" s="101"/>
      <c r="C1328" s="24"/>
      <c r="D1328" s="1"/>
      <c r="E1328" s="1"/>
      <c r="F1328" s="1"/>
      <c r="G1328" s="1"/>
      <c r="H1328" s="1"/>
      <c r="I1328" s="1"/>
      <c r="J1328" s="1"/>
      <c r="K1328" s="48"/>
      <c r="L1328" s="46"/>
      <c r="M1328" s="46"/>
      <c r="N1328" s="46"/>
      <c r="O1328" s="46"/>
      <c r="P1328" s="46"/>
    </row>
    <row r="1329" spans="1:16" ht="26.25">
      <c r="A1329" s="25"/>
      <c r="B1329" s="101"/>
      <c r="C1329" s="24"/>
      <c r="D1329" s="1"/>
      <c r="E1329" s="1"/>
      <c r="F1329" s="1"/>
      <c r="G1329" s="1"/>
      <c r="H1329" s="1"/>
      <c r="I1329" s="1"/>
      <c r="J1329" s="1"/>
      <c r="K1329" s="48"/>
      <c r="L1329" s="46"/>
      <c r="M1329" s="46"/>
      <c r="N1329" s="46"/>
      <c r="O1329" s="46"/>
      <c r="P1329" s="46"/>
    </row>
    <row r="1330" spans="1:16" ht="26.25">
      <c r="A1330" s="25"/>
      <c r="B1330" s="101"/>
      <c r="C1330" s="24"/>
      <c r="D1330" s="1"/>
      <c r="E1330" s="1"/>
      <c r="F1330" s="1"/>
      <c r="G1330" s="1"/>
      <c r="H1330" s="1"/>
      <c r="I1330" s="1"/>
      <c r="J1330" s="1"/>
      <c r="K1330" s="48"/>
      <c r="L1330" s="46"/>
      <c r="M1330" s="46"/>
      <c r="N1330" s="46"/>
      <c r="O1330" s="46"/>
      <c r="P1330" s="46"/>
    </row>
    <row r="1331" spans="1:16" ht="26.25">
      <c r="A1331" s="25"/>
      <c r="B1331" s="101"/>
      <c r="C1331" s="24"/>
      <c r="D1331" s="1"/>
      <c r="E1331" s="1"/>
      <c r="F1331" s="1"/>
      <c r="G1331" s="1"/>
      <c r="H1331" s="1"/>
      <c r="I1331" s="1"/>
      <c r="J1331" s="1"/>
      <c r="K1331" s="48"/>
      <c r="L1331" s="46"/>
      <c r="M1331" s="46"/>
      <c r="N1331" s="46"/>
      <c r="O1331" s="46"/>
      <c r="P1331" s="46"/>
    </row>
    <row r="1332" spans="1:16" ht="26.25">
      <c r="A1332" s="25"/>
      <c r="B1332" s="101"/>
      <c r="C1332" s="24"/>
      <c r="D1332" s="1"/>
      <c r="E1332" s="1"/>
      <c r="F1332" s="1"/>
      <c r="G1332" s="1"/>
      <c r="H1332" s="1"/>
      <c r="I1332" s="1"/>
      <c r="J1332" s="1"/>
      <c r="K1332" s="48"/>
      <c r="L1332" s="46"/>
      <c r="M1332" s="46"/>
      <c r="N1332" s="46"/>
      <c r="O1332" s="46"/>
      <c r="P1332" s="46"/>
    </row>
    <row r="1333" spans="1:16" ht="26.25">
      <c r="A1333" s="25"/>
      <c r="B1333" s="101"/>
      <c r="C1333" s="24"/>
      <c r="D1333" s="1"/>
      <c r="E1333" s="1"/>
      <c r="F1333" s="1"/>
      <c r="G1333" s="1"/>
      <c r="H1333" s="1"/>
      <c r="I1333" s="1"/>
      <c r="J1333" s="1"/>
      <c r="K1333" s="48"/>
      <c r="L1333" s="46"/>
      <c r="M1333" s="46"/>
      <c r="N1333" s="46"/>
      <c r="O1333" s="46"/>
      <c r="P1333" s="46"/>
    </row>
    <row r="1334" spans="1:16" ht="26.25">
      <c r="A1334" s="25"/>
      <c r="B1334" s="101"/>
      <c r="C1334" s="24"/>
      <c r="D1334" s="1"/>
      <c r="E1334" s="1"/>
      <c r="F1334" s="1"/>
      <c r="G1334" s="1"/>
      <c r="H1334" s="1"/>
      <c r="I1334" s="1"/>
      <c r="J1334" s="1"/>
      <c r="K1334" s="48"/>
      <c r="L1334" s="46"/>
      <c r="M1334" s="46"/>
      <c r="N1334" s="46"/>
      <c r="O1334" s="46"/>
      <c r="P1334" s="46"/>
    </row>
    <row r="1335" spans="1:16" ht="26.25">
      <c r="A1335" s="25"/>
      <c r="B1335" s="101"/>
      <c r="C1335" s="24"/>
      <c r="D1335" s="1"/>
      <c r="E1335" s="1"/>
      <c r="F1335" s="1"/>
      <c r="G1335" s="1"/>
      <c r="H1335" s="1"/>
      <c r="I1335" s="1"/>
      <c r="J1335" s="1"/>
      <c r="K1335" s="48"/>
      <c r="L1335" s="46"/>
      <c r="M1335" s="46"/>
      <c r="N1335" s="46"/>
      <c r="O1335" s="46"/>
      <c r="P1335" s="46"/>
    </row>
    <row r="1336" spans="1:16" ht="26.25">
      <c r="A1336" s="25"/>
      <c r="B1336" s="101"/>
      <c r="C1336" s="24"/>
      <c r="D1336" s="1"/>
      <c r="E1336" s="1"/>
      <c r="F1336" s="1"/>
      <c r="G1336" s="1"/>
      <c r="H1336" s="1"/>
      <c r="I1336" s="1"/>
      <c r="J1336" s="1"/>
      <c r="K1336" s="48"/>
      <c r="L1336" s="46"/>
      <c r="M1336" s="46"/>
      <c r="N1336" s="46"/>
      <c r="O1336" s="46"/>
      <c r="P1336" s="46"/>
    </row>
    <row r="1337" spans="1:16" ht="26.25">
      <c r="A1337" s="25"/>
      <c r="B1337" s="101"/>
      <c r="C1337" s="24"/>
      <c r="D1337" s="1"/>
      <c r="E1337" s="1"/>
      <c r="F1337" s="1"/>
      <c r="G1337" s="1"/>
      <c r="H1337" s="1"/>
      <c r="I1337" s="1"/>
      <c r="J1337" s="1"/>
      <c r="K1337" s="48"/>
      <c r="L1337" s="46"/>
      <c r="M1337" s="46"/>
      <c r="N1337" s="46"/>
      <c r="O1337" s="46"/>
      <c r="P1337" s="46"/>
    </row>
    <row r="1338" spans="1:16" ht="26.25">
      <c r="A1338" s="25"/>
      <c r="B1338" s="101"/>
      <c r="C1338" s="24"/>
      <c r="D1338" s="1"/>
      <c r="E1338" s="1"/>
      <c r="F1338" s="1"/>
      <c r="G1338" s="1"/>
      <c r="H1338" s="1"/>
      <c r="I1338" s="1"/>
      <c r="J1338" s="1"/>
      <c r="K1338" s="48"/>
      <c r="L1338" s="46"/>
      <c r="M1338" s="46"/>
      <c r="N1338" s="46"/>
      <c r="O1338" s="46"/>
      <c r="P1338" s="46"/>
    </row>
    <row r="1339" spans="1:16" ht="26.25">
      <c r="A1339" s="25"/>
      <c r="B1339" s="101"/>
      <c r="C1339" s="24"/>
      <c r="D1339" s="1"/>
      <c r="E1339" s="1"/>
      <c r="F1339" s="1"/>
      <c r="G1339" s="1"/>
      <c r="H1339" s="1"/>
      <c r="I1339" s="1"/>
      <c r="J1339" s="1"/>
      <c r="K1339" s="48"/>
      <c r="L1339" s="46"/>
      <c r="M1339" s="46"/>
      <c r="N1339" s="46"/>
      <c r="O1339" s="46"/>
      <c r="P1339" s="46"/>
    </row>
    <row r="1340" spans="1:16" ht="26.25">
      <c r="A1340" s="25"/>
      <c r="B1340" s="101"/>
      <c r="C1340" s="24"/>
      <c r="D1340" s="1"/>
      <c r="E1340" s="1"/>
      <c r="F1340" s="1"/>
      <c r="G1340" s="1"/>
      <c r="H1340" s="1"/>
      <c r="I1340" s="1"/>
      <c r="J1340" s="1"/>
      <c r="K1340" s="48"/>
      <c r="L1340" s="46"/>
      <c r="M1340" s="46"/>
      <c r="N1340" s="46"/>
      <c r="O1340" s="46"/>
      <c r="P1340" s="46"/>
    </row>
    <row r="1341" spans="1:16" ht="26.25">
      <c r="A1341" s="25"/>
      <c r="B1341" s="101"/>
      <c r="C1341" s="24"/>
      <c r="D1341" s="1"/>
      <c r="E1341" s="1"/>
      <c r="F1341" s="1"/>
      <c r="G1341" s="1"/>
      <c r="H1341" s="1"/>
      <c r="I1341" s="1"/>
      <c r="J1341" s="1"/>
      <c r="K1341" s="48"/>
      <c r="L1341" s="46"/>
      <c r="M1341" s="46"/>
      <c r="N1341" s="46"/>
      <c r="O1341" s="46"/>
      <c r="P1341" s="46"/>
    </row>
    <row r="1342" spans="1:16" ht="26.25">
      <c r="A1342" s="25"/>
      <c r="B1342" s="101"/>
      <c r="C1342" s="24"/>
      <c r="D1342" s="1"/>
      <c r="E1342" s="1"/>
      <c r="F1342" s="1"/>
      <c r="G1342" s="1"/>
      <c r="H1342" s="1"/>
      <c r="I1342" s="1"/>
      <c r="J1342" s="1"/>
      <c r="K1342" s="48"/>
      <c r="L1342" s="46"/>
      <c r="M1342" s="46"/>
      <c r="N1342" s="46"/>
      <c r="O1342" s="46"/>
      <c r="P1342" s="46"/>
    </row>
    <row r="1343" spans="1:16" ht="26.25">
      <c r="A1343" s="25"/>
      <c r="B1343" s="101"/>
      <c r="C1343" s="24"/>
      <c r="D1343" s="1"/>
      <c r="E1343" s="1"/>
      <c r="F1343" s="1"/>
      <c r="G1343" s="1"/>
      <c r="H1343" s="1"/>
      <c r="I1343" s="1"/>
      <c r="J1343" s="1"/>
      <c r="K1343" s="48"/>
      <c r="L1343" s="46"/>
      <c r="M1343" s="46"/>
      <c r="N1343" s="46"/>
      <c r="O1343" s="46"/>
      <c r="P1343" s="46"/>
    </row>
    <row r="1344" spans="1:16" ht="26.25">
      <c r="A1344" s="25"/>
      <c r="B1344" s="101"/>
      <c r="C1344" s="24"/>
      <c r="D1344" s="1"/>
      <c r="E1344" s="1"/>
      <c r="F1344" s="1"/>
      <c r="G1344" s="1"/>
      <c r="H1344" s="1"/>
      <c r="I1344" s="1"/>
      <c r="J1344" s="1"/>
      <c r="K1344" s="48"/>
      <c r="L1344" s="46"/>
      <c r="M1344" s="46"/>
      <c r="N1344" s="46"/>
      <c r="O1344" s="46"/>
      <c r="P1344" s="46"/>
    </row>
    <row r="1345" spans="1:16" ht="26.25">
      <c r="A1345" s="25"/>
      <c r="B1345" s="101"/>
      <c r="C1345" s="24"/>
      <c r="D1345" s="1"/>
      <c r="E1345" s="1"/>
      <c r="F1345" s="1"/>
      <c r="G1345" s="1"/>
      <c r="H1345" s="1"/>
      <c r="I1345" s="1"/>
      <c r="J1345" s="1"/>
      <c r="K1345" s="48"/>
      <c r="L1345" s="46"/>
      <c r="M1345" s="46"/>
      <c r="N1345" s="46"/>
      <c r="O1345" s="46"/>
      <c r="P1345" s="46"/>
    </row>
    <row r="1346" spans="1:16" ht="26.25">
      <c r="A1346" s="25"/>
      <c r="B1346" s="101"/>
      <c r="C1346" s="24"/>
      <c r="D1346" s="1"/>
      <c r="E1346" s="1"/>
      <c r="F1346" s="1"/>
      <c r="G1346" s="1"/>
      <c r="H1346" s="1"/>
      <c r="I1346" s="1"/>
      <c r="J1346" s="1"/>
      <c r="K1346" s="48"/>
      <c r="L1346" s="46"/>
      <c r="M1346" s="46"/>
      <c r="N1346" s="46"/>
      <c r="O1346" s="46"/>
      <c r="P1346" s="46"/>
    </row>
    <row r="1347" spans="1:16" ht="26.25">
      <c r="A1347" s="25"/>
      <c r="B1347" s="101"/>
      <c r="C1347" s="24"/>
      <c r="D1347" s="1"/>
      <c r="E1347" s="1"/>
      <c r="F1347" s="1"/>
      <c r="G1347" s="1"/>
      <c r="H1347" s="1"/>
      <c r="I1347" s="1"/>
      <c r="J1347" s="1"/>
      <c r="K1347" s="48"/>
      <c r="L1347" s="46"/>
      <c r="M1347" s="46"/>
      <c r="N1347" s="46"/>
      <c r="O1347" s="46"/>
      <c r="P1347" s="46"/>
    </row>
    <row r="1348" spans="1:16" ht="26.25">
      <c r="A1348" s="25"/>
      <c r="B1348" s="101"/>
      <c r="C1348" s="24"/>
      <c r="D1348" s="1"/>
      <c r="E1348" s="1"/>
      <c r="F1348" s="1"/>
      <c r="G1348" s="1"/>
      <c r="H1348" s="1"/>
      <c r="I1348" s="1"/>
      <c r="J1348" s="1"/>
      <c r="K1348" s="48"/>
      <c r="L1348" s="46"/>
      <c r="M1348" s="46"/>
      <c r="N1348" s="46"/>
      <c r="O1348" s="46"/>
      <c r="P1348" s="46"/>
    </row>
    <row r="1349" spans="1:16" ht="26.25">
      <c r="A1349" s="25"/>
      <c r="B1349" s="101"/>
      <c r="C1349" s="24"/>
      <c r="D1349" s="1"/>
      <c r="E1349" s="1"/>
      <c r="F1349" s="1"/>
      <c r="G1349" s="1"/>
      <c r="H1349" s="1"/>
      <c r="I1349" s="1"/>
      <c r="J1349" s="1"/>
      <c r="K1349" s="48"/>
      <c r="L1349" s="46"/>
      <c r="M1349" s="46"/>
      <c r="N1349" s="46"/>
      <c r="O1349" s="46"/>
      <c r="P1349" s="46"/>
    </row>
    <row r="1350" spans="1:16" ht="26.25">
      <c r="A1350" s="25"/>
      <c r="B1350" s="101"/>
      <c r="C1350" s="24"/>
      <c r="D1350" s="1"/>
      <c r="E1350" s="1"/>
      <c r="F1350" s="1"/>
      <c r="G1350" s="1"/>
      <c r="H1350" s="1"/>
      <c r="I1350" s="1"/>
      <c r="J1350" s="1"/>
      <c r="K1350" s="48"/>
      <c r="L1350" s="46"/>
      <c r="M1350" s="46"/>
      <c r="N1350" s="46"/>
      <c r="O1350" s="46"/>
      <c r="P1350" s="46"/>
    </row>
    <row r="1351" spans="1:16" ht="26.25">
      <c r="A1351" s="25"/>
      <c r="B1351" s="101"/>
      <c r="C1351" s="24"/>
      <c r="D1351" s="1"/>
      <c r="E1351" s="1"/>
      <c r="F1351" s="1"/>
      <c r="G1351" s="1"/>
      <c r="H1351" s="1"/>
      <c r="I1351" s="1"/>
      <c r="J1351" s="1"/>
      <c r="K1351" s="48"/>
      <c r="L1351" s="46"/>
      <c r="M1351" s="46"/>
      <c r="N1351" s="46"/>
      <c r="O1351" s="46"/>
      <c r="P1351" s="46"/>
    </row>
    <row r="1352" spans="1:16" ht="26.25">
      <c r="A1352" s="25"/>
      <c r="B1352" s="101"/>
      <c r="C1352" s="24"/>
      <c r="D1352" s="1"/>
      <c r="E1352" s="1"/>
      <c r="F1352" s="1"/>
      <c r="G1352" s="1"/>
      <c r="H1352" s="1"/>
      <c r="I1352" s="1"/>
      <c r="J1352" s="1"/>
      <c r="K1352" s="48"/>
      <c r="L1352" s="46"/>
      <c r="M1352" s="46"/>
      <c r="N1352" s="46"/>
      <c r="O1352" s="46"/>
      <c r="P1352" s="46"/>
    </row>
    <row r="1353" spans="1:16" ht="26.25">
      <c r="A1353" s="25"/>
      <c r="B1353" s="101"/>
      <c r="C1353" s="24"/>
      <c r="D1353" s="1"/>
      <c r="E1353" s="1"/>
      <c r="F1353" s="1"/>
      <c r="G1353" s="1"/>
      <c r="H1353" s="1"/>
      <c r="I1353" s="1"/>
      <c r="J1353" s="1"/>
      <c r="K1353" s="48"/>
      <c r="L1353" s="46"/>
      <c r="M1353" s="46"/>
      <c r="N1353" s="46"/>
      <c r="O1353" s="46"/>
      <c r="P1353" s="46"/>
    </row>
    <row r="1354" spans="1:16" ht="26.25">
      <c r="A1354" s="25"/>
      <c r="B1354" s="101"/>
      <c r="C1354" s="24"/>
      <c r="D1354" s="1"/>
      <c r="E1354" s="1"/>
      <c r="F1354" s="1"/>
      <c r="G1354" s="1"/>
      <c r="H1354" s="1"/>
      <c r="I1354" s="1"/>
      <c r="J1354" s="1"/>
      <c r="K1354" s="48"/>
      <c r="L1354" s="46"/>
      <c r="M1354" s="46"/>
      <c r="N1354" s="46"/>
      <c r="O1354" s="46"/>
      <c r="P1354" s="46"/>
    </row>
    <row r="1355" spans="1:16" ht="26.25">
      <c r="A1355" s="25"/>
      <c r="B1355" s="101"/>
      <c r="C1355" s="24"/>
      <c r="D1355" s="1"/>
      <c r="E1355" s="1"/>
      <c r="F1355" s="1"/>
      <c r="G1355" s="1"/>
      <c r="H1355" s="1"/>
      <c r="I1355" s="1"/>
      <c r="J1355" s="1"/>
      <c r="K1355" s="48"/>
      <c r="L1355" s="46"/>
      <c r="M1355" s="46"/>
      <c r="N1355" s="46"/>
      <c r="O1355" s="46"/>
      <c r="P1355" s="46"/>
    </row>
    <row r="1356" spans="1:16" ht="26.25">
      <c r="A1356" s="25"/>
      <c r="B1356" s="101"/>
      <c r="C1356" s="24"/>
      <c r="D1356" s="1"/>
      <c r="E1356" s="1"/>
      <c r="F1356" s="1"/>
      <c r="G1356" s="1"/>
      <c r="H1356" s="1"/>
      <c r="I1356" s="1"/>
      <c r="J1356" s="1"/>
      <c r="K1356" s="48"/>
      <c r="L1356" s="46"/>
      <c r="M1356" s="46"/>
      <c r="N1356" s="46"/>
      <c r="O1356" s="46"/>
      <c r="P1356" s="46"/>
    </row>
    <row r="1357" spans="1:16" ht="26.25">
      <c r="A1357" s="25"/>
      <c r="B1357" s="101"/>
      <c r="C1357" s="24"/>
      <c r="D1357" s="1"/>
      <c r="E1357" s="1"/>
      <c r="F1357" s="1"/>
      <c r="G1357" s="1"/>
      <c r="H1357" s="1"/>
      <c r="I1357" s="1"/>
      <c r="J1357" s="1"/>
      <c r="K1357" s="48"/>
      <c r="L1357" s="46"/>
      <c r="M1357" s="46"/>
      <c r="N1357" s="46"/>
      <c r="O1357" s="46"/>
      <c r="P1357" s="46"/>
    </row>
    <row r="1358" spans="1:16" ht="26.25">
      <c r="A1358" s="25"/>
      <c r="B1358" s="101"/>
      <c r="C1358" s="24"/>
      <c r="D1358" s="1"/>
      <c r="E1358" s="1"/>
      <c r="F1358" s="1"/>
      <c r="G1358" s="1"/>
      <c r="H1358" s="1"/>
      <c r="I1358" s="1"/>
      <c r="J1358" s="1"/>
      <c r="K1358" s="48"/>
      <c r="L1358" s="46"/>
      <c r="M1358" s="46"/>
      <c r="N1358" s="46"/>
      <c r="O1358" s="46"/>
      <c r="P1358" s="46"/>
    </row>
    <row r="1359" spans="1:16" ht="26.25">
      <c r="A1359" s="25"/>
      <c r="B1359" s="101"/>
      <c r="C1359" s="24"/>
      <c r="D1359" s="1"/>
      <c r="E1359" s="1"/>
      <c r="F1359" s="1"/>
      <c r="G1359" s="1"/>
      <c r="H1359" s="1"/>
      <c r="I1359" s="1"/>
      <c r="J1359" s="1"/>
      <c r="K1359" s="48"/>
      <c r="L1359" s="46"/>
      <c r="M1359" s="46"/>
      <c r="N1359" s="46"/>
      <c r="O1359" s="46"/>
      <c r="P1359" s="46"/>
    </row>
    <row r="1360" spans="1:16" ht="26.25">
      <c r="A1360" s="25"/>
      <c r="B1360" s="101"/>
      <c r="C1360" s="24"/>
      <c r="D1360" s="1"/>
      <c r="E1360" s="1"/>
      <c r="F1360" s="1"/>
      <c r="G1360" s="1"/>
      <c r="H1360" s="1"/>
      <c r="I1360" s="1"/>
      <c r="J1360" s="1"/>
      <c r="K1360" s="48"/>
      <c r="L1360" s="46"/>
      <c r="M1360" s="46"/>
      <c r="N1360" s="46"/>
      <c r="O1360" s="46"/>
      <c r="P1360" s="46"/>
    </row>
    <row r="1361" spans="1:16" ht="26.25">
      <c r="A1361" s="25"/>
      <c r="B1361" s="101"/>
      <c r="C1361" s="24"/>
      <c r="D1361" s="1"/>
      <c r="E1361" s="1"/>
      <c r="F1361" s="1"/>
      <c r="G1361" s="1"/>
      <c r="H1361" s="1"/>
      <c r="I1361" s="1"/>
      <c r="J1361" s="1"/>
      <c r="K1361" s="48"/>
      <c r="L1361" s="46"/>
      <c r="M1361" s="46"/>
      <c r="N1361" s="46"/>
      <c r="O1361" s="46"/>
      <c r="P1361" s="46"/>
    </row>
    <row r="1362" spans="1:16" ht="26.25">
      <c r="A1362" s="25"/>
      <c r="B1362" s="101"/>
      <c r="C1362" s="24"/>
      <c r="D1362" s="1"/>
      <c r="E1362" s="1"/>
      <c r="F1362" s="1"/>
      <c r="G1362" s="1"/>
      <c r="H1362" s="1"/>
      <c r="I1362" s="1"/>
      <c r="J1362" s="1"/>
      <c r="K1362" s="48"/>
      <c r="L1362" s="46"/>
      <c r="M1362" s="46"/>
      <c r="N1362" s="46"/>
      <c r="O1362" s="46"/>
      <c r="P1362" s="46"/>
    </row>
    <row r="1363" spans="1:16" ht="26.25">
      <c r="A1363" s="25"/>
      <c r="B1363" s="101"/>
      <c r="C1363" s="24"/>
      <c r="D1363" s="1"/>
      <c r="E1363" s="1"/>
      <c r="F1363" s="1"/>
      <c r="G1363" s="1"/>
      <c r="H1363" s="1"/>
      <c r="I1363" s="1"/>
      <c r="J1363" s="1"/>
      <c r="K1363" s="48"/>
      <c r="L1363" s="46"/>
      <c r="M1363" s="46"/>
      <c r="N1363" s="46"/>
      <c r="O1363" s="46"/>
      <c r="P1363" s="46"/>
    </row>
    <row r="1364" spans="1:16" ht="26.25">
      <c r="A1364" s="25"/>
      <c r="B1364" s="101"/>
      <c r="C1364" s="24"/>
      <c r="D1364" s="1"/>
      <c r="E1364" s="1"/>
      <c r="F1364" s="1"/>
      <c r="G1364" s="1"/>
      <c r="H1364" s="1"/>
      <c r="I1364" s="1"/>
      <c r="J1364" s="1"/>
      <c r="K1364" s="48"/>
      <c r="L1364" s="46"/>
      <c r="M1364" s="46"/>
      <c r="N1364" s="46"/>
      <c r="O1364" s="46"/>
      <c r="P1364" s="46"/>
    </row>
    <row r="1365" spans="1:16" ht="26.25">
      <c r="A1365" s="25"/>
      <c r="B1365" s="101"/>
      <c r="C1365" s="24"/>
      <c r="D1365" s="1"/>
      <c r="E1365" s="1"/>
      <c r="F1365" s="1"/>
      <c r="G1365" s="1"/>
      <c r="H1365" s="1"/>
      <c r="I1365" s="1"/>
      <c r="J1365" s="1"/>
      <c r="K1365" s="48"/>
      <c r="L1365" s="46"/>
      <c r="M1365" s="46"/>
      <c r="N1365" s="46"/>
      <c r="O1365" s="46"/>
      <c r="P1365" s="46"/>
    </row>
    <row r="1366" spans="1:16" ht="26.25">
      <c r="A1366" s="25"/>
      <c r="B1366" s="101"/>
      <c r="C1366" s="24"/>
      <c r="D1366" s="1"/>
      <c r="E1366" s="1"/>
      <c r="F1366" s="1"/>
      <c r="G1366" s="1"/>
      <c r="H1366" s="1"/>
      <c r="I1366" s="1"/>
      <c r="J1366" s="1"/>
      <c r="K1366" s="48"/>
      <c r="L1366" s="46"/>
      <c r="M1366" s="46"/>
      <c r="N1366" s="46"/>
      <c r="O1366" s="46"/>
      <c r="P1366" s="46"/>
    </row>
    <row r="1367" spans="1:16" ht="26.25">
      <c r="A1367" s="25"/>
      <c r="B1367" s="101"/>
      <c r="C1367" s="24"/>
      <c r="D1367" s="1"/>
      <c r="E1367" s="1"/>
      <c r="F1367" s="1"/>
      <c r="G1367" s="1"/>
      <c r="H1367" s="1"/>
      <c r="I1367" s="1"/>
      <c r="J1367" s="1"/>
      <c r="K1367" s="48"/>
      <c r="L1367" s="46"/>
      <c r="M1367" s="46"/>
      <c r="N1367" s="46"/>
      <c r="O1367" s="46"/>
      <c r="P1367" s="46"/>
    </row>
    <row r="1368" spans="1:16" ht="26.25">
      <c r="A1368" s="25"/>
      <c r="B1368" s="101"/>
      <c r="C1368" s="24"/>
      <c r="D1368" s="1"/>
      <c r="E1368" s="1"/>
      <c r="F1368" s="1"/>
      <c r="G1368" s="1"/>
      <c r="H1368" s="1"/>
      <c r="I1368" s="1"/>
      <c r="J1368" s="1"/>
      <c r="K1368" s="48"/>
      <c r="L1368" s="46"/>
      <c r="M1368" s="46"/>
      <c r="N1368" s="46"/>
      <c r="O1368" s="46"/>
      <c r="P1368" s="46"/>
    </row>
    <row r="1369" spans="1:16" ht="26.25">
      <c r="A1369" s="25"/>
      <c r="B1369" s="101"/>
      <c r="C1369" s="24"/>
      <c r="D1369" s="1"/>
      <c r="E1369" s="1"/>
      <c r="F1369" s="1"/>
      <c r="G1369" s="1"/>
      <c r="H1369" s="1"/>
      <c r="I1369" s="1"/>
      <c r="J1369" s="1"/>
      <c r="K1369" s="48"/>
      <c r="L1369" s="46"/>
      <c r="M1369" s="46"/>
      <c r="N1369" s="46"/>
      <c r="O1369" s="46"/>
      <c r="P1369" s="46"/>
    </row>
    <row r="1370" spans="1:16" ht="26.25">
      <c r="A1370" s="25"/>
      <c r="B1370" s="101"/>
      <c r="C1370" s="24"/>
      <c r="D1370" s="1"/>
      <c r="E1370" s="1"/>
      <c r="F1370" s="1"/>
      <c r="G1370" s="1"/>
      <c r="H1370" s="1"/>
      <c r="I1370" s="1"/>
      <c r="J1370" s="1"/>
      <c r="K1370" s="48"/>
      <c r="L1370" s="46"/>
      <c r="M1370" s="46"/>
      <c r="N1370" s="46"/>
      <c r="O1370" s="46"/>
      <c r="P1370" s="46"/>
    </row>
    <row r="1371" spans="1:16" ht="26.25">
      <c r="A1371" s="25"/>
      <c r="B1371" s="101"/>
      <c r="C1371" s="24"/>
      <c r="D1371" s="1"/>
      <c r="E1371" s="1"/>
      <c r="F1371" s="1"/>
      <c r="G1371" s="1"/>
      <c r="H1371" s="1"/>
      <c r="I1371" s="1"/>
      <c r="J1371" s="1"/>
      <c r="K1371" s="48"/>
      <c r="L1371" s="46"/>
      <c r="M1371" s="46"/>
      <c r="N1371" s="46"/>
      <c r="O1371" s="46"/>
      <c r="P1371" s="46"/>
    </row>
    <row r="1372" spans="1:16" ht="26.25">
      <c r="A1372" s="25"/>
      <c r="B1372" s="101"/>
      <c r="C1372" s="24"/>
      <c r="D1372" s="1"/>
      <c r="E1372" s="1"/>
      <c r="F1372" s="1"/>
      <c r="G1372" s="1"/>
      <c r="H1372" s="1"/>
      <c r="I1372" s="1"/>
      <c r="J1372" s="1"/>
      <c r="K1372" s="48"/>
      <c r="L1372" s="46"/>
      <c r="M1372" s="46"/>
      <c r="N1372" s="46"/>
      <c r="O1372" s="46"/>
      <c r="P1372" s="46"/>
    </row>
    <row r="1373" spans="1:16" ht="26.25">
      <c r="A1373" s="25"/>
      <c r="B1373" s="101"/>
      <c r="C1373" s="24"/>
      <c r="D1373" s="1"/>
      <c r="E1373" s="1"/>
      <c r="F1373" s="1"/>
      <c r="G1373" s="1"/>
      <c r="H1373" s="1"/>
      <c r="I1373" s="1"/>
      <c r="J1373" s="1"/>
      <c r="K1373" s="48"/>
      <c r="L1373" s="46"/>
      <c r="M1373" s="46"/>
      <c r="N1373" s="46"/>
      <c r="O1373" s="46"/>
      <c r="P1373" s="46"/>
    </row>
    <row r="1374" spans="1:16" ht="26.25">
      <c r="A1374" s="25"/>
      <c r="B1374" s="101"/>
      <c r="C1374" s="24"/>
      <c r="D1374" s="1"/>
      <c r="E1374" s="1"/>
      <c r="F1374" s="1"/>
      <c r="G1374" s="1"/>
      <c r="H1374" s="1"/>
      <c r="I1374" s="1"/>
      <c r="J1374" s="1"/>
      <c r="K1374" s="48"/>
      <c r="L1374" s="46"/>
      <c r="M1374" s="46"/>
      <c r="N1374" s="46"/>
      <c r="O1374" s="46"/>
      <c r="P1374" s="46"/>
    </row>
    <row r="1375" spans="1:16" ht="26.25">
      <c r="A1375" s="25"/>
      <c r="B1375" s="101"/>
      <c r="C1375" s="24"/>
      <c r="D1375" s="1"/>
      <c r="E1375" s="1"/>
      <c r="F1375" s="1"/>
      <c r="G1375" s="1"/>
      <c r="H1375" s="1"/>
      <c r="I1375" s="1"/>
      <c r="J1375" s="1"/>
      <c r="K1375" s="48"/>
      <c r="L1375" s="46"/>
      <c r="M1375" s="46"/>
      <c r="N1375" s="46"/>
      <c r="O1375" s="46"/>
      <c r="P1375" s="46"/>
    </row>
    <row r="1376" spans="1:16" ht="26.25">
      <c r="A1376" s="25"/>
      <c r="B1376" s="101"/>
      <c r="C1376" s="24"/>
      <c r="D1376" s="1"/>
      <c r="E1376" s="1"/>
      <c r="F1376" s="1"/>
      <c r="G1376" s="1"/>
      <c r="H1376" s="1"/>
      <c r="I1376" s="1"/>
      <c r="J1376" s="1"/>
      <c r="K1376" s="48"/>
      <c r="L1376" s="46"/>
      <c r="M1376" s="46"/>
      <c r="N1376" s="46"/>
      <c r="O1376" s="46"/>
      <c r="P1376" s="46"/>
    </row>
    <row r="1377" spans="1:16" ht="26.25">
      <c r="A1377" s="25"/>
      <c r="B1377" s="101"/>
      <c r="C1377" s="24"/>
      <c r="D1377" s="1"/>
      <c r="E1377" s="1"/>
      <c r="F1377" s="1"/>
      <c r="G1377" s="1"/>
      <c r="H1377" s="1"/>
      <c r="I1377" s="1"/>
      <c r="J1377" s="1"/>
      <c r="K1377" s="48"/>
      <c r="L1377" s="46"/>
      <c r="M1377" s="46"/>
      <c r="N1377" s="46"/>
      <c r="O1377" s="46"/>
      <c r="P1377" s="46"/>
    </row>
    <row r="1378" spans="1:16" ht="26.25">
      <c r="A1378" s="25"/>
      <c r="B1378" s="101"/>
      <c r="C1378" s="24"/>
      <c r="D1378" s="1"/>
      <c r="E1378" s="1"/>
      <c r="F1378" s="1"/>
      <c r="G1378" s="1"/>
      <c r="H1378" s="1"/>
      <c r="I1378" s="1"/>
      <c r="J1378" s="1"/>
      <c r="K1378" s="48"/>
      <c r="L1378" s="46"/>
      <c r="M1378" s="46"/>
      <c r="N1378" s="46"/>
      <c r="O1378" s="46"/>
      <c r="P1378" s="46"/>
    </row>
    <row r="1379" spans="1:16" ht="26.25">
      <c r="A1379" s="25"/>
      <c r="B1379" s="101"/>
      <c r="C1379" s="24"/>
      <c r="D1379" s="1"/>
      <c r="E1379" s="1"/>
      <c r="F1379" s="1"/>
      <c r="G1379" s="1"/>
      <c r="H1379" s="1"/>
      <c r="I1379" s="1"/>
      <c r="J1379" s="1"/>
      <c r="K1379" s="48"/>
      <c r="L1379" s="46"/>
      <c r="M1379" s="46"/>
      <c r="N1379" s="46"/>
      <c r="O1379" s="46"/>
      <c r="P1379" s="46"/>
    </row>
    <row r="1380" spans="1:16" ht="26.25">
      <c r="A1380" s="25"/>
      <c r="B1380" s="101"/>
      <c r="C1380" s="24"/>
      <c r="D1380" s="1"/>
      <c r="E1380" s="1"/>
      <c r="F1380" s="1"/>
      <c r="G1380" s="1"/>
      <c r="H1380" s="1"/>
      <c r="I1380" s="1"/>
      <c r="J1380" s="1"/>
      <c r="K1380" s="48"/>
      <c r="L1380" s="46"/>
      <c r="M1380" s="46"/>
      <c r="N1380" s="46"/>
      <c r="O1380" s="46"/>
      <c r="P1380" s="46"/>
    </row>
    <row r="1381" spans="1:16" ht="26.25">
      <c r="A1381" s="25"/>
      <c r="B1381" s="101"/>
      <c r="C1381" s="24"/>
      <c r="D1381" s="1"/>
      <c r="E1381" s="1"/>
      <c r="F1381" s="1"/>
      <c r="G1381" s="1"/>
      <c r="H1381" s="1"/>
      <c r="I1381" s="1"/>
      <c r="J1381" s="1"/>
      <c r="K1381" s="48"/>
      <c r="L1381" s="46"/>
      <c r="M1381" s="46"/>
      <c r="N1381" s="46"/>
      <c r="O1381" s="46"/>
      <c r="P1381" s="46"/>
    </row>
    <row r="1382" spans="1:16" ht="26.25">
      <c r="A1382" s="25"/>
      <c r="B1382" s="101"/>
      <c r="C1382" s="24"/>
      <c r="D1382" s="1"/>
      <c r="E1382" s="1"/>
      <c r="F1382" s="1"/>
      <c r="G1382" s="1"/>
      <c r="H1382" s="1"/>
      <c r="I1382" s="1"/>
      <c r="J1382" s="1"/>
      <c r="K1382" s="48"/>
      <c r="L1382" s="46"/>
      <c r="M1382" s="46"/>
      <c r="N1382" s="46"/>
      <c r="O1382" s="46"/>
      <c r="P1382" s="46"/>
    </row>
    <row r="1383" spans="1:16" ht="26.25">
      <c r="A1383" s="25"/>
      <c r="B1383" s="101"/>
      <c r="C1383" s="24"/>
      <c r="D1383" s="1"/>
      <c r="E1383" s="1"/>
      <c r="F1383" s="1"/>
      <c r="G1383" s="1"/>
      <c r="H1383" s="1"/>
      <c r="I1383" s="1"/>
      <c r="J1383" s="1"/>
      <c r="K1383" s="48"/>
      <c r="L1383" s="46"/>
      <c r="M1383" s="46"/>
      <c r="N1383" s="46"/>
      <c r="O1383" s="46"/>
      <c r="P1383" s="46"/>
    </row>
    <row r="1384" spans="1:16" ht="26.25">
      <c r="A1384" s="25"/>
      <c r="B1384" s="101"/>
      <c r="C1384" s="24"/>
      <c r="D1384" s="1"/>
      <c r="E1384" s="1"/>
      <c r="F1384" s="1"/>
      <c r="G1384" s="1"/>
      <c r="H1384" s="1"/>
      <c r="I1384" s="1"/>
      <c r="J1384" s="1"/>
      <c r="K1384" s="48"/>
      <c r="L1384" s="46"/>
      <c r="M1384" s="46"/>
      <c r="N1384" s="46"/>
      <c r="O1384" s="46"/>
      <c r="P1384" s="46"/>
    </row>
    <row r="1385" spans="1:16" ht="26.25">
      <c r="A1385" s="25"/>
      <c r="B1385" s="101"/>
      <c r="C1385" s="24"/>
      <c r="D1385" s="1"/>
      <c r="E1385" s="1"/>
      <c r="F1385" s="1"/>
      <c r="G1385" s="1"/>
      <c r="H1385" s="1"/>
      <c r="I1385" s="1"/>
      <c r="J1385" s="1"/>
      <c r="K1385" s="48"/>
      <c r="L1385" s="46"/>
      <c r="M1385" s="46"/>
      <c r="N1385" s="46"/>
      <c r="O1385" s="46"/>
      <c r="P1385" s="46"/>
    </row>
    <row r="1386" spans="1:16" ht="26.25">
      <c r="A1386" s="25"/>
      <c r="B1386" s="101"/>
      <c r="C1386" s="24"/>
      <c r="D1386" s="1"/>
      <c r="E1386" s="1"/>
      <c r="F1386" s="1"/>
      <c r="G1386" s="1"/>
      <c r="H1386" s="1"/>
      <c r="I1386" s="1"/>
      <c r="J1386" s="1"/>
      <c r="K1386" s="48"/>
      <c r="L1386" s="46"/>
      <c r="M1386" s="46"/>
      <c r="N1386" s="46"/>
      <c r="O1386" s="46"/>
      <c r="P1386" s="46"/>
    </row>
    <row r="1387" spans="1:16" ht="26.25">
      <c r="A1387" s="25"/>
      <c r="B1387" s="101"/>
      <c r="C1387" s="24"/>
      <c r="D1387" s="1"/>
      <c r="E1387" s="1"/>
      <c r="F1387" s="1"/>
      <c r="G1387" s="1"/>
      <c r="H1387" s="1"/>
      <c r="I1387" s="1"/>
      <c r="J1387" s="1"/>
      <c r="K1387" s="48"/>
      <c r="L1387" s="46"/>
      <c r="M1387" s="46"/>
      <c r="N1387" s="46"/>
      <c r="O1387" s="46"/>
      <c r="P1387" s="46"/>
    </row>
    <row r="1388" spans="1:16" ht="26.25">
      <c r="A1388" s="25"/>
      <c r="B1388" s="101"/>
      <c r="C1388" s="24"/>
      <c r="D1388" s="1"/>
      <c r="E1388" s="1"/>
      <c r="F1388" s="1"/>
      <c r="G1388" s="1"/>
      <c r="H1388" s="1"/>
      <c r="I1388" s="1"/>
      <c r="J1388" s="1"/>
      <c r="K1388" s="48"/>
      <c r="L1388" s="46"/>
      <c r="M1388" s="46"/>
      <c r="N1388" s="46"/>
      <c r="O1388" s="46"/>
      <c r="P1388" s="46"/>
    </row>
    <row r="1389" spans="1:16" ht="26.25">
      <c r="A1389" s="25"/>
      <c r="B1389" s="101"/>
      <c r="C1389" s="24"/>
      <c r="D1389" s="1"/>
      <c r="E1389" s="1"/>
      <c r="F1389" s="1"/>
      <c r="G1389" s="1"/>
      <c r="H1389" s="1"/>
      <c r="I1389" s="1"/>
      <c r="J1389" s="1"/>
      <c r="K1389" s="48"/>
      <c r="L1389" s="46"/>
      <c r="M1389" s="46"/>
      <c r="N1389" s="46"/>
      <c r="O1389" s="46"/>
      <c r="P1389" s="46"/>
    </row>
    <row r="1390" spans="1:16" ht="26.25">
      <c r="A1390" s="25"/>
      <c r="B1390" s="101"/>
      <c r="C1390" s="24"/>
      <c r="D1390" s="1"/>
      <c r="E1390" s="1"/>
      <c r="F1390" s="1"/>
      <c r="G1390" s="1"/>
      <c r="H1390" s="1"/>
      <c r="I1390" s="1"/>
      <c r="J1390" s="1"/>
      <c r="K1390" s="48"/>
      <c r="L1390" s="46"/>
      <c r="M1390" s="46"/>
      <c r="N1390" s="46"/>
      <c r="O1390" s="46"/>
      <c r="P1390" s="46"/>
    </row>
    <row r="1391" spans="1:16" ht="26.25">
      <c r="A1391" s="25"/>
      <c r="B1391" s="101"/>
      <c r="C1391" s="24"/>
      <c r="D1391" s="1"/>
      <c r="E1391" s="1"/>
      <c r="F1391" s="1"/>
      <c r="G1391" s="1"/>
      <c r="H1391" s="1"/>
      <c r="I1391" s="1"/>
      <c r="J1391" s="1"/>
      <c r="K1391" s="48"/>
      <c r="L1391" s="46"/>
      <c r="M1391" s="46"/>
      <c r="N1391" s="46"/>
      <c r="O1391" s="46"/>
      <c r="P1391" s="46"/>
    </row>
    <row r="1392" spans="1:16" ht="26.25">
      <c r="A1392" s="25"/>
      <c r="B1392" s="101"/>
      <c r="C1392" s="24"/>
      <c r="D1392" s="1"/>
      <c r="E1392" s="1"/>
      <c r="F1392" s="1"/>
      <c r="G1392" s="1"/>
      <c r="H1392" s="1"/>
      <c r="I1392" s="1"/>
      <c r="J1392" s="1"/>
      <c r="K1392" s="48"/>
      <c r="L1392" s="46"/>
      <c r="M1392" s="46"/>
      <c r="N1392" s="46"/>
      <c r="O1392" s="46"/>
      <c r="P1392" s="46"/>
    </row>
    <row r="1393" spans="1:16" ht="26.25">
      <c r="A1393" s="25"/>
      <c r="B1393" s="101"/>
      <c r="C1393" s="24"/>
      <c r="D1393" s="1"/>
      <c r="E1393" s="1"/>
      <c r="F1393" s="1"/>
      <c r="G1393" s="1"/>
      <c r="H1393" s="1"/>
      <c r="I1393" s="1"/>
      <c r="J1393" s="1"/>
      <c r="K1393" s="48"/>
      <c r="L1393" s="46"/>
      <c r="M1393" s="46"/>
      <c r="N1393" s="46"/>
      <c r="O1393" s="46"/>
      <c r="P1393" s="46"/>
    </row>
    <row r="1394" spans="1:16" ht="26.25">
      <c r="A1394" s="25"/>
      <c r="B1394" s="101"/>
      <c r="C1394" s="24"/>
      <c r="D1394" s="1"/>
      <c r="E1394" s="1"/>
      <c r="F1394" s="1"/>
      <c r="G1394" s="1"/>
      <c r="H1394" s="1"/>
      <c r="I1394" s="1"/>
      <c r="J1394" s="1"/>
      <c r="K1394" s="48"/>
      <c r="L1394" s="46"/>
      <c r="M1394" s="46"/>
      <c r="N1394" s="46"/>
      <c r="O1394" s="46"/>
      <c r="P1394" s="46"/>
    </row>
    <row r="1395" spans="1:16" ht="26.25">
      <c r="A1395" s="25"/>
      <c r="B1395" s="101"/>
      <c r="C1395" s="24"/>
      <c r="D1395" s="1"/>
      <c r="E1395" s="1"/>
      <c r="F1395" s="1"/>
      <c r="G1395" s="1"/>
      <c r="H1395" s="1"/>
      <c r="I1395" s="1"/>
      <c r="J1395" s="1"/>
      <c r="K1395" s="48"/>
      <c r="L1395" s="46"/>
      <c r="M1395" s="46"/>
      <c r="N1395" s="46"/>
      <c r="O1395" s="46"/>
      <c r="P1395" s="46"/>
    </row>
    <row r="1396" spans="1:16" ht="26.25">
      <c r="A1396" s="25"/>
      <c r="B1396" s="101"/>
      <c r="C1396" s="24"/>
      <c r="D1396" s="1"/>
      <c r="E1396" s="1"/>
      <c r="F1396" s="1"/>
      <c r="G1396" s="1"/>
      <c r="H1396" s="1"/>
      <c r="I1396" s="1"/>
      <c r="J1396" s="1"/>
      <c r="K1396" s="48"/>
      <c r="L1396" s="46"/>
      <c r="M1396" s="46"/>
      <c r="N1396" s="46"/>
      <c r="O1396" s="46"/>
      <c r="P1396" s="46"/>
    </row>
    <row r="1397" spans="1:16" ht="26.25">
      <c r="A1397" s="25"/>
      <c r="B1397" s="101"/>
      <c r="C1397" s="24"/>
      <c r="D1397" s="1"/>
      <c r="E1397" s="1"/>
      <c r="F1397" s="1"/>
      <c r="G1397" s="1"/>
      <c r="H1397" s="1"/>
      <c r="I1397" s="1"/>
      <c r="J1397" s="1"/>
      <c r="K1397" s="48"/>
      <c r="L1397" s="46"/>
      <c r="M1397" s="46"/>
      <c r="N1397" s="46"/>
      <c r="O1397" s="46"/>
      <c r="P1397" s="46"/>
    </row>
    <row r="1398" spans="1:16" ht="26.25">
      <c r="A1398" s="25"/>
      <c r="B1398" s="101"/>
      <c r="C1398" s="24"/>
      <c r="D1398" s="1"/>
      <c r="E1398" s="1"/>
      <c r="F1398" s="1"/>
      <c r="G1398" s="1"/>
      <c r="H1398" s="1"/>
      <c r="I1398" s="1"/>
      <c r="J1398" s="1"/>
      <c r="K1398" s="48"/>
      <c r="L1398" s="46"/>
      <c r="M1398" s="46"/>
      <c r="N1398" s="46"/>
      <c r="O1398" s="46"/>
      <c r="P1398" s="46"/>
    </row>
    <row r="1399" spans="1:16" ht="26.25">
      <c r="A1399" s="25"/>
      <c r="B1399" s="101"/>
      <c r="C1399" s="24"/>
      <c r="D1399" s="1"/>
      <c r="E1399" s="1"/>
      <c r="F1399" s="1"/>
      <c r="G1399" s="1"/>
      <c r="H1399" s="1"/>
      <c r="I1399" s="1"/>
      <c r="J1399" s="1"/>
      <c r="K1399" s="48"/>
      <c r="L1399" s="46"/>
      <c r="M1399" s="46"/>
      <c r="N1399" s="46"/>
      <c r="O1399" s="46"/>
      <c r="P1399" s="46"/>
    </row>
    <row r="1400" spans="1:16" ht="26.25">
      <c r="A1400" s="25"/>
      <c r="B1400" s="101"/>
      <c r="C1400" s="24"/>
      <c r="D1400" s="1"/>
      <c r="E1400" s="1"/>
      <c r="F1400" s="1"/>
      <c r="G1400" s="1"/>
      <c r="H1400" s="1"/>
      <c r="I1400" s="1"/>
      <c r="J1400" s="1"/>
      <c r="K1400" s="48"/>
      <c r="L1400" s="46"/>
      <c r="M1400" s="46"/>
      <c r="N1400" s="46"/>
      <c r="O1400" s="46"/>
      <c r="P1400" s="46"/>
    </row>
    <row r="1401" spans="1:16" ht="26.25">
      <c r="A1401" s="25"/>
      <c r="B1401" s="101"/>
      <c r="C1401" s="24"/>
      <c r="D1401" s="1"/>
      <c r="E1401" s="1"/>
      <c r="F1401" s="1"/>
      <c r="G1401" s="1"/>
      <c r="H1401" s="1"/>
      <c r="I1401" s="1"/>
      <c r="J1401" s="1"/>
      <c r="K1401" s="48"/>
      <c r="L1401" s="46"/>
      <c r="M1401" s="46"/>
      <c r="N1401" s="46"/>
      <c r="O1401" s="46"/>
      <c r="P1401" s="46"/>
    </row>
    <row r="1402" spans="1:16" ht="26.25">
      <c r="A1402" s="25"/>
      <c r="B1402" s="101"/>
      <c r="C1402" s="24"/>
      <c r="D1402" s="1"/>
      <c r="E1402" s="1"/>
      <c r="F1402" s="1"/>
      <c r="G1402" s="1"/>
      <c r="H1402" s="1"/>
      <c r="I1402" s="1"/>
      <c r="J1402" s="1"/>
      <c r="K1402" s="48"/>
      <c r="L1402" s="46"/>
      <c r="M1402" s="46"/>
      <c r="N1402" s="46"/>
      <c r="O1402" s="46"/>
      <c r="P1402" s="46"/>
    </row>
    <row r="1403" spans="1:16" ht="26.25">
      <c r="A1403" s="25"/>
      <c r="B1403" s="101"/>
      <c r="C1403" s="24"/>
      <c r="D1403" s="1"/>
      <c r="E1403" s="1"/>
      <c r="F1403" s="1"/>
      <c r="G1403" s="1"/>
      <c r="H1403" s="1"/>
      <c r="I1403" s="1"/>
      <c r="J1403" s="1"/>
      <c r="K1403" s="48"/>
      <c r="L1403" s="46"/>
      <c r="M1403" s="46"/>
      <c r="N1403" s="46"/>
      <c r="O1403" s="46"/>
      <c r="P1403" s="46"/>
    </row>
    <row r="1404" spans="1:16" ht="26.25">
      <c r="A1404" s="25"/>
      <c r="B1404" s="101"/>
      <c r="C1404" s="24"/>
      <c r="D1404" s="1"/>
      <c r="E1404" s="1"/>
      <c r="F1404" s="1"/>
      <c r="G1404" s="1"/>
      <c r="H1404" s="1"/>
      <c r="I1404" s="1"/>
      <c r="J1404" s="1"/>
      <c r="K1404" s="48"/>
      <c r="L1404" s="46"/>
      <c r="M1404" s="46"/>
      <c r="N1404" s="46"/>
      <c r="O1404" s="46"/>
      <c r="P1404" s="46"/>
    </row>
    <row r="1405" spans="1:16" ht="26.25">
      <c r="A1405" s="25"/>
      <c r="B1405" s="101"/>
      <c r="C1405" s="24"/>
      <c r="D1405" s="1"/>
      <c r="E1405" s="1"/>
      <c r="F1405" s="1"/>
      <c r="G1405" s="1"/>
      <c r="H1405" s="1"/>
      <c r="I1405" s="1"/>
      <c r="J1405" s="1"/>
      <c r="K1405" s="48"/>
      <c r="L1405" s="46"/>
      <c r="M1405" s="46"/>
      <c r="N1405" s="46"/>
      <c r="O1405" s="46"/>
      <c r="P1405" s="46"/>
    </row>
    <row r="1406" spans="1:16" ht="26.25">
      <c r="A1406" s="25"/>
      <c r="B1406" s="101"/>
      <c r="C1406" s="24"/>
      <c r="D1406" s="1"/>
      <c r="E1406" s="1"/>
      <c r="F1406" s="1"/>
      <c r="G1406" s="1"/>
      <c r="H1406" s="1"/>
      <c r="I1406" s="1"/>
      <c r="J1406" s="1"/>
      <c r="K1406" s="48"/>
      <c r="L1406" s="46"/>
      <c r="M1406" s="46"/>
      <c r="N1406" s="46"/>
      <c r="O1406" s="46"/>
      <c r="P1406" s="46"/>
    </row>
    <row r="1407" spans="1:16" ht="26.25">
      <c r="A1407" s="25"/>
      <c r="B1407" s="101"/>
      <c r="C1407" s="24"/>
      <c r="D1407" s="1"/>
      <c r="E1407" s="1"/>
      <c r="F1407" s="1"/>
      <c r="G1407" s="1"/>
      <c r="H1407" s="1"/>
      <c r="I1407" s="1"/>
      <c r="J1407" s="1"/>
      <c r="K1407" s="48"/>
      <c r="L1407" s="46"/>
      <c r="M1407" s="46"/>
      <c r="N1407" s="46"/>
      <c r="O1407" s="46"/>
      <c r="P1407" s="46"/>
    </row>
    <row r="1408" spans="1:16" ht="26.25">
      <c r="A1408" s="25"/>
      <c r="B1408" s="101"/>
      <c r="C1408" s="24"/>
      <c r="D1408" s="1"/>
      <c r="E1408" s="1"/>
      <c r="F1408" s="1"/>
      <c r="G1408" s="1"/>
      <c r="H1408" s="1"/>
      <c r="I1408" s="1"/>
      <c r="J1408" s="1"/>
      <c r="K1408" s="48"/>
      <c r="L1408" s="46"/>
      <c r="M1408" s="46"/>
      <c r="N1408" s="46"/>
      <c r="O1408" s="46"/>
      <c r="P1408" s="46"/>
    </row>
    <row r="1409" spans="1:16" ht="26.25">
      <c r="A1409" s="25"/>
      <c r="B1409" s="101"/>
      <c r="C1409" s="24"/>
      <c r="D1409" s="1"/>
      <c r="E1409" s="1"/>
      <c r="F1409" s="1"/>
      <c r="G1409" s="1"/>
      <c r="H1409" s="1"/>
      <c r="I1409" s="1"/>
      <c r="J1409" s="1"/>
      <c r="K1409" s="48"/>
      <c r="L1409" s="46"/>
      <c r="M1409" s="46"/>
      <c r="N1409" s="46"/>
      <c r="O1409" s="46"/>
      <c r="P1409" s="46"/>
    </row>
    <row r="1410" spans="1:16" ht="26.25">
      <c r="A1410" s="25"/>
      <c r="B1410" s="101"/>
      <c r="C1410" s="24"/>
      <c r="D1410" s="1"/>
      <c r="E1410" s="1"/>
      <c r="F1410" s="1"/>
      <c r="G1410" s="1"/>
      <c r="H1410" s="1"/>
      <c r="I1410" s="1"/>
      <c r="J1410" s="1"/>
      <c r="K1410" s="48"/>
      <c r="L1410" s="46"/>
      <c r="M1410" s="46"/>
      <c r="N1410" s="46"/>
      <c r="O1410" s="46"/>
      <c r="P1410" s="46"/>
    </row>
    <row r="1411" spans="1:16" ht="26.25">
      <c r="A1411" s="25"/>
      <c r="B1411" s="101"/>
      <c r="C1411" s="24"/>
      <c r="D1411" s="1"/>
      <c r="E1411" s="1"/>
      <c r="F1411" s="1"/>
      <c r="G1411" s="1"/>
      <c r="H1411" s="1"/>
      <c r="I1411" s="1"/>
      <c r="J1411" s="1"/>
      <c r="K1411" s="48"/>
      <c r="L1411" s="46"/>
      <c r="M1411" s="46"/>
      <c r="N1411" s="46"/>
      <c r="O1411" s="46"/>
      <c r="P1411" s="46"/>
    </row>
    <row r="1412" spans="1:16" ht="26.25">
      <c r="A1412" s="25"/>
      <c r="B1412" s="101"/>
      <c r="C1412" s="24"/>
      <c r="D1412" s="1"/>
      <c r="E1412" s="1"/>
      <c r="F1412" s="1"/>
      <c r="G1412" s="1"/>
      <c r="H1412" s="1"/>
      <c r="I1412" s="1"/>
      <c r="J1412" s="1"/>
      <c r="K1412" s="48"/>
      <c r="L1412" s="46"/>
      <c r="M1412" s="46"/>
      <c r="N1412" s="46"/>
      <c r="O1412" s="46"/>
      <c r="P1412" s="46"/>
    </row>
    <row r="1413" spans="1:16" ht="26.25">
      <c r="A1413" s="25"/>
      <c r="B1413" s="101"/>
      <c r="C1413" s="24"/>
      <c r="D1413" s="1"/>
      <c r="E1413" s="1"/>
      <c r="F1413" s="1"/>
      <c r="G1413" s="1"/>
      <c r="H1413" s="1"/>
      <c r="I1413" s="1"/>
      <c r="J1413" s="1"/>
      <c r="K1413" s="48"/>
      <c r="L1413" s="46"/>
      <c r="M1413" s="46"/>
      <c r="N1413" s="46"/>
      <c r="O1413" s="46"/>
      <c r="P1413" s="46"/>
    </row>
    <row r="1414" spans="1:16" ht="26.25">
      <c r="A1414" s="25"/>
      <c r="B1414" s="101"/>
      <c r="C1414" s="24"/>
      <c r="D1414" s="1"/>
      <c r="E1414" s="1"/>
      <c r="F1414" s="1"/>
      <c r="G1414" s="1"/>
      <c r="H1414" s="1"/>
      <c r="I1414" s="1"/>
      <c r="J1414" s="1"/>
      <c r="K1414" s="48"/>
      <c r="L1414" s="46"/>
      <c r="M1414" s="46"/>
      <c r="N1414" s="46"/>
      <c r="O1414" s="46"/>
      <c r="P1414" s="46"/>
    </row>
    <row r="1415" spans="1:16" ht="26.25">
      <c r="A1415" s="25"/>
      <c r="B1415" s="101"/>
      <c r="C1415" s="24"/>
      <c r="D1415" s="1"/>
      <c r="E1415" s="1"/>
      <c r="F1415" s="1"/>
      <c r="G1415" s="1"/>
      <c r="H1415" s="1"/>
      <c r="I1415" s="1"/>
      <c r="J1415" s="1"/>
      <c r="K1415" s="48"/>
      <c r="L1415" s="46"/>
      <c r="M1415" s="46"/>
      <c r="N1415" s="46"/>
      <c r="O1415" s="46"/>
      <c r="P1415" s="46"/>
    </row>
    <row r="1416" spans="1:16" ht="26.25">
      <c r="A1416" s="25"/>
      <c r="B1416" s="101"/>
      <c r="C1416" s="24"/>
      <c r="D1416" s="1"/>
      <c r="E1416" s="1"/>
      <c r="F1416" s="1"/>
      <c r="G1416" s="1"/>
      <c r="H1416" s="1"/>
      <c r="I1416" s="1"/>
      <c r="J1416" s="1"/>
      <c r="K1416" s="48"/>
      <c r="L1416" s="46"/>
      <c r="M1416" s="46"/>
      <c r="N1416" s="46"/>
      <c r="O1416" s="46"/>
      <c r="P1416" s="46"/>
    </row>
    <row r="1417" spans="1:16" ht="26.25">
      <c r="A1417" s="25"/>
      <c r="B1417" s="101"/>
      <c r="C1417" s="24"/>
      <c r="D1417" s="1"/>
      <c r="E1417" s="1"/>
      <c r="F1417" s="1"/>
      <c r="G1417" s="1"/>
      <c r="H1417" s="1"/>
      <c r="I1417" s="1"/>
      <c r="J1417" s="1"/>
      <c r="K1417" s="48"/>
      <c r="L1417" s="46"/>
      <c r="M1417" s="46"/>
      <c r="N1417" s="46"/>
      <c r="O1417" s="46"/>
      <c r="P1417" s="46"/>
    </row>
    <row r="1418" spans="1:16" ht="26.25">
      <c r="A1418" s="25"/>
      <c r="B1418" s="101"/>
      <c r="C1418" s="24"/>
      <c r="D1418" s="1"/>
      <c r="E1418" s="1"/>
      <c r="F1418" s="1"/>
      <c r="G1418" s="1"/>
      <c r="H1418" s="1"/>
      <c r="I1418" s="1"/>
      <c r="J1418" s="1"/>
      <c r="K1418" s="48"/>
      <c r="L1418" s="46"/>
      <c r="M1418" s="46"/>
      <c r="N1418" s="46"/>
      <c r="O1418" s="46"/>
      <c r="P1418" s="46"/>
    </row>
    <row r="1419" spans="1:16" ht="26.25">
      <c r="A1419" s="25"/>
      <c r="B1419" s="101"/>
      <c r="C1419" s="24"/>
      <c r="D1419" s="1"/>
      <c r="E1419" s="1"/>
      <c r="F1419" s="1"/>
      <c r="G1419" s="1"/>
      <c r="H1419" s="1"/>
      <c r="I1419" s="1"/>
      <c r="J1419" s="1"/>
      <c r="K1419" s="48"/>
      <c r="L1419" s="46"/>
      <c r="M1419" s="46"/>
      <c r="N1419" s="46"/>
      <c r="O1419" s="46"/>
      <c r="P1419" s="46"/>
    </row>
    <row r="1420" spans="1:16" ht="26.25">
      <c r="A1420" s="25"/>
      <c r="B1420" s="101"/>
      <c r="C1420" s="24"/>
      <c r="D1420" s="1"/>
      <c r="E1420" s="1"/>
      <c r="F1420" s="1"/>
      <c r="G1420" s="1"/>
      <c r="H1420" s="1"/>
      <c r="I1420" s="1"/>
      <c r="J1420" s="1"/>
      <c r="K1420" s="48"/>
      <c r="L1420" s="46"/>
      <c r="M1420" s="46"/>
      <c r="N1420" s="46"/>
      <c r="O1420" s="46"/>
      <c r="P1420" s="46"/>
    </row>
    <row r="1421" spans="1:16" ht="26.25">
      <c r="A1421" s="25"/>
      <c r="B1421" s="101"/>
      <c r="C1421" s="24"/>
      <c r="D1421" s="1"/>
      <c r="E1421" s="1"/>
      <c r="F1421" s="1"/>
      <c r="G1421" s="1"/>
      <c r="H1421" s="1"/>
      <c r="I1421" s="1"/>
      <c r="J1421" s="1"/>
      <c r="K1421" s="48"/>
      <c r="L1421" s="46"/>
      <c r="M1421" s="46"/>
      <c r="N1421" s="46"/>
      <c r="O1421" s="46"/>
      <c r="P1421" s="46"/>
    </row>
    <row r="1422" spans="1:16" ht="26.25">
      <c r="A1422" s="25"/>
      <c r="B1422" s="101"/>
      <c r="C1422" s="24"/>
      <c r="D1422" s="1"/>
      <c r="E1422" s="1"/>
      <c r="F1422" s="1"/>
      <c r="G1422" s="1"/>
      <c r="H1422" s="1"/>
      <c r="I1422" s="1"/>
      <c r="J1422" s="1"/>
      <c r="K1422" s="48"/>
      <c r="L1422" s="46"/>
      <c r="M1422" s="46"/>
      <c r="N1422" s="46"/>
      <c r="O1422" s="46"/>
      <c r="P1422" s="46"/>
    </row>
    <row r="1423" spans="1:16" ht="26.25">
      <c r="A1423" s="25"/>
      <c r="B1423" s="101"/>
      <c r="C1423" s="24"/>
      <c r="D1423" s="1"/>
      <c r="E1423" s="1"/>
      <c r="F1423" s="1"/>
      <c r="G1423" s="1"/>
      <c r="H1423" s="1"/>
      <c r="I1423" s="1"/>
      <c r="J1423" s="1"/>
      <c r="K1423" s="48"/>
      <c r="L1423" s="46"/>
      <c r="M1423" s="46"/>
      <c r="N1423" s="46"/>
      <c r="O1423" s="46"/>
      <c r="P1423" s="46"/>
    </row>
    <row r="1424" spans="1:16" ht="26.25">
      <c r="A1424" s="25"/>
      <c r="B1424" s="101"/>
      <c r="C1424" s="24"/>
      <c r="D1424" s="1"/>
      <c r="E1424" s="1"/>
      <c r="F1424" s="1"/>
      <c r="G1424" s="1"/>
      <c r="H1424" s="1"/>
      <c r="I1424" s="1"/>
      <c r="J1424" s="1"/>
      <c r="K1424" s="48"/>
      <c r="L1424" s="46"/>
      <c r="M1424" s="46"/>
      <c r="N1424" s="46"/>
      <c r="O1424" s="46"/>
      <c r="P1424" s="46"/>
    </row>
    <row r="1425" spans="1:16" ht="26.25">
      <c r="A1425" s="25"/>
      <c r="B1425" s="101"/>
      <c r="C1425" s="24"/>
      <c r="D1425" s="1"/>
      <c r="E1425" s="1"/>
      <c r="F1425" s="1"/>
      <c r="G1425" s="1"/>
      <c r="H1425" s="1"/>
      <c r="I1425" s="1"/>
      <c r="J1425" s="1"/>
      <c r="K1425" s="48"/>
      <c r="L1425" s="46"/>
      <c r="M1425" s="46"/>
      <c r="N1425" s="46"/>
      <c r="O1425" s="46"/>
      <c r="P1425" s="46"/>
    </row>
    <row r="1426" spans="1:16" ht="26.25">
      <c r="A1426" s="25"/>
      <c r="B1426" s="101"/>
      <c r="C1426" s="24"/>
      <c r="D1426" s="1"/>
      <c r="E1426" s="1"/>
      <c r="F1426" s="1"/>
      <c r="G1426" s="1"/>
      <c r="H1426" s="1"/>
      <c r="I1426" s="1"/>
      <c r="J1426" s="1"/>
      <c r="K1426" s="48"/>
      <c r="L1426" s="46"/>
      <c r="M1426" s="46"/>
      <c r="N1426" s="46"/>
      <c r="O1426" s="46"/>
      <c r="P1426" s="46"/>
    </row>
    <row r="1427" spans="1:16" ht="26.25">
      <c r="A1427" s="25"/>
      <c r="B1427" s="101"/>
      <c r="C1427" s="24"/>
      <c r="D1427" s="1"/>
      <c r="E1427" s="1"/>
      <c r="F1427" s="1"/>
      <c r="G1427" s="1"/>
      <c r="H1427" s="1"/>
      <c r="I1427" s="1"/>
      <c r="J1427" s="1"/>
      <c r="K1427" s="48"/>
      <c r="L1427" s="46"/>
      <c r="M1427" s="46"/>
      <c r="N1427" s="46"/>
      <c r="O1427" s="46"/>
      <c r="P1427" s="46"/>
    </row>
    <row r="1428" spans="1:16" ht="26.25">
      <c r="A1428" s="25"/>
      <c r="B1428" s="101"/>
      <c r="C1428" s="24"/>
      <c r="D1428" s="1"/>
      <c r="E1428" s="1"/>
      <c r="F1428" s="1"/>
      <c r="G1428" s="1"/>
      <c r="H1428" s="1"/>
      <c r="I1428" s="1"/>
      <c r="J1428" s="1"/>
      <c r="K1428" s="48"/>
      <c r="L1428" s="46"/>
      <c r="M1428" s="46"/>
      <c r="N1428" s="46"/>
      <c r="O1428" s="46"/>
      <c r="P1428" s="46"/>
    </row>
    <row r="1429" spans="1:16" ht="26.25">
      <c r="A1429" s="25"/>
      <c r="B1429" s="101"/>
      <c r="C1429" s="24"/>
      <c r="D1429" s="1"/>
      <c r="E1429" s="1"/>
      <c r="F1429" s="1"/>
      <c r="G1429" s="1"/>
      <c r="H1429" s="1"/>
      <c r="I1429" s="1"/>
      <c r="J1429" s="1"/>
      <c r="K1429" s="48"/>
      <c r="L1429" s="46"/>
      <c r="M1429" s="46"/>
      <c r="N1429" s="46"/>
      <c r="O1429" s="46"/>
      <c r="P1429" s="46"/>
    </row>
    <row r="1430" spans="1:16" ht="26.25">
      <c r="A1430" s="25"/>
      <c r="B1430" s="101"/>
      <c r="C1430" s="24"/>
      <c r="D1430" s="1"/>
      <c r="E1430" s="1"/>
      <c r="F1430" s="1"/>
      <c r="G1430" s="1"/>
      <c r="H1430" s="1"/>
      <c r="I1430" s="1"/>
      <c r="J1430" s="1"/>
      <c r="K1430" s="48"/>
      <c r="L1430" s="46"/>
      <c r="M1430" s="46"/>
      <c r="N1430" s="46"/>
      <c r="O1430" s="46"/>
      <c r="P1430" s="46"/>
    </row>
    <row r="1431" spans="1:16" ht="26.25">
      <c r="A1431" s="25"/>
      <c r="B1431" s="101"/>
      <c r="C1431" s="24"/>
      <c r="D1431" s="1"/>
      <c r="E1431" s="1"/>
      <c r="F1431" s="1"/>
      <c r="G1431" s="1"/>
      <c r="H1431" s="1"/>
      <c r="I1431" s="1"/>
      <c r="J1431" s="1"/>
      <c r="K1431" s="48"/>
      <c r="L1431" s="46"/>
      <c r="M1431" s="46"/>
      <c r="N1431" s="46"/>
      <c r="O1431" s="46"/>
      <c r="P1431" s="46"/>
    </row>
    <row r="1432" spans="1:16" ht="26.25">
      <c r="A1432" s="25"/>
      <c r="B1432" s="101"/>
      <c r="C1432" s="24"/>
      <c r="D1432" s="1"/>
      <c r="E1432" s="1"/>
      <c r="F1432" s="1"/>
      <c r="G1432" s="1"/>
      <c r="H1432" s="1"/>
      <c r="I1432" s="1"/>
      <c r="J1432" s="1"/>
      <c r="K1432" s="48"/>
      <c r="L1432" s="46"/>
      <c r="M1432" s="46"/>
      <c r="N1432" s="46"/>
      <c r="O1432" s="46"/>
      <c r="P1432" s="46"/>
    </row>
    <row r="1433" spans="1:16" ht="26.25">
      <c r="A1433" s="25"/>
      <c r="B1433" s="101"/>
      <c r="C1433" s="24"/>
      <c r="D1433" s="1"/>
      <c r="E1433" s="1"/>
      <c r="F1433" s="1"/>
      <c r="G1433" s="1"/>
      <c r="H1433" s="1"/>
      <c r="I1433" s="1"/>
      <c r="J1433" s="1"/>
      <c r="K1433" s="48"/>
      <c r="L1433" s="46"/>
      <c r="M1433" s="46"/>
      <c r="N1433" s="46"/>
      <c r="O1433" s="46"/>
      <c r="P1433" s="46"/>
    </row>
    <row r="1434" spans="1:16" ht="26.25">
      <c r="A1434" s="25"/>
      <c r="B1434" s="101"/>
      <c r="C1434" s="24"/>
      <c r="D1434" s="1"/>
      <c r="E1434" s="1"/>
      <c r="F1434" s="1"/>
      <c r="G1434" s="1"/>
      <c r="H1434" s="1"/>
      <c r="I1434" s="1"/>
      <c r="J1434" s="1"/>
      <c r="K1434" s="48"/>
      <c r="L1434" s="46"/>
      <c r="M1434" s="46"/>
      <c r="N1434" s="46"/>
      <c r="O1434" s="46"/>
      <c r="P1434" s="46"/>
    </row>
    <row r="1435" spans="1:16" ht="26.25">
      <c r="A1435" s="25"/>
      <c r="B1435" s="101"/>
      <c r="C1435" s="24"/>
      <c r="D1435" s="1"/>
      <c r="E1435" s="1"/>
      <c r="F1435" s="1"/>
      <c r="G1435" s="1"/>
      <c r="H1435" s="1"/>
      <c r="I1435" s="1"/>
      <c r="J1435" s="1"/>
      <c r="K1435" s="48"/>
      <c r="L1435" s="46"/>
      <c r="M1435" s="46"/>
      <c r="N1435" s="46"/>
      <c r="O1435" s="46"/>
      <c r="P1435" s="46"/>
    </row>
    <row r="1436" spans="1:16" ht="26.25">
      <c r="A1436" s="25"/>
      <c r="B1436" s="101"/>
      <c r="C1436" s="24"/>
      <c r="D1436" s="1"/>
      <c r="E1436" s="1"/>
      <c r="F1436" s="1"/>
      <c r="G1436" s="1"/>
      <c r="H1436" s="1"/>
      <c r="I1436" s="1"/>
      <c r="J1436" s="1"/>
      <c r="K1436" s="48"/>
      <c r="L1436" s="46"/>
      <c r="M1436" s="46"/>
      <c r="N1436" s="46"/>
      <c r="O1436" s="46"/>
      <c r="P1436" s="46"/>
    </row>
    <row r="1437" spans="1:16" ht="26.25">
      <c r="A1437" s="25"/>
      <c r="B1437" s="101"/>
      <c r="C1437" s="24"/>
      <c r="D1437" s="1"/>
      <c r="E1437" s="1"/>
      <c r="F1437" s="1"/>
      <c r="G1437" s="1"/>
      <c r="H1437" s="1"/>
      <c r="I1437" s="1"/>
      <c r="J1437" s="1"/>
      <c r="K1437" s="48"/>
      <c r="L1437" s="46"/>
      <c r="M1437" s="46"/>
      <c r="N1437" s="46"/>
      <c r="O1437" s="46"/>
      <c r="P1437" s="46"/>
    </row>
    <row r="1438" spans="1:16" ht="26.25">
      <c r="A1438" s="25"/>
      <c r="B1438" s="101"/>
      <c r="C1438" s="24"/>
      <c r="D1438" s="1"/>
      <c r="E1438" s="1"/>
      <c r="F1438" s="1"/>
      <c r="G1438" s="1"/>
      <c r="H1438" s="1"/>
      <c r="I1438" s="1"/>
      <c r="J1438" s="1"/>
      <c r="K1438" s="48"/>
      <c r="L1438" s="46"/>
      <c r="M1438" s="46"/>
      <c r="N1438" s="46"/>
      <c r="O1438" s="46"/>
      <c r="P1438" s="46"/>
    </row>
    <row r="1439" spans="1:16" ht="26.25">
      <c r="A1439" s="25"/>
      <c r="B1439" s="101"/>
      <c r="C1439" s="24"/>
      <c r="D1439" s="1"/>
      <c r="E1439" s="1"/>
      <c r="F1439" s="1"/>
      <c r="G1439" s="1"/>
      <c r="H1439" s="1"/>
      <c r="I1439" s="1"/>
      <c r="J1439" s="1"/>
      <c r="K1439" s="48"/>
      <c r="L1439" s="46"/>
      <c r="M1439" s="46"/>
      <c r="N1439" s="46"/>
      <c r="O1439" s="46"/>
      <c r="P1439" s="46"/>
    </row>
    <row r="1440" spans="1:16" ht="26.25">
      <c r="A1440" s="25"/>
      <c r="B1440" s="101"/>
      <c r="C1440" s="24"/>
      <c r="D1440" s="1"/>
      <c r="E1440" s="1"/>
      <c r="F1440" s="1"/>
      <c r="G1440" s="1"/>
      <c r="H1440" s="1"/>
      <c r="I1440" s="1"/>
      <c r="J1440" s="1"/>
      <c r="K1440" s="48"/>
      <c r="L1440" s="46"/>
      <c r="M1440" s="46"/>
      <c r="N1440" s="46"/>
      <c r="O1440" s="46"/>
      <c r="P1440" s="46"/>
    </row>
    <row r="1441" spans="1:16" ht="26.25">
      <c r="A1441" s="25"/>
      <c r="B1441" s="101"/>
      <c r="C1441" s="24"/>
      <c r="D1441" s="1"/>
      <c r="E1441" s="1"/>
      <c r="F1441" s="1"/>
      <c r="G1441" s="1"/>
      <c r="H1441" s="1"/>
      <c r="I1441" s="1"/>
      <c r="J1441" s="1"/>
      <c r="K1441" s="48"/>
      <c r="L1441" s="46"/>
      <c r="M1441" s="46"/>
      <c r="N1441" s="46"/>
      <c r="O1441" s="46"/>
      <c r="P1441" s="46"/>
    </row>
    <row r="1442" spans="1:16" ht="26.25">
      <c r="A1442" s="25"/>
      <c r="B1442" s="101"/>
      <c r="C1442" s="24"/>
      <c r="D1442" s="1"/>
      <c r="E1442" s="1"/>
      <c r="F1442" s="1"/>
      <c r="G1442" s="1"/>
      <c r="H1442" s="1"/>
      <c r="I1442" s="1"/>
      <c r="J1442" s="1"/>
      <c r="K1442" s="48"/>
      <c r="L1442" s="46"/>
      <c r="M1442" s="46"/>
      <c r="N1442" s="46"/>
      <c r="O1442" s="46"/>
      <c r="P1442" s="46"/>
    </row>
    <row r="1443" spans="1:16" ht="26.25">
      <c r="A1443" s="25"/>
      <c r="B1443" s="101"/>
      <c r="C1443" s="24"/>
      <c r="D1443" s="1"/>
      <c r="E1443" s="1"/>
      <c r="F1443" s="1"/>
      <c r="G1443" s="1"/>
      <c r="H1443" s="1"/>
      <c r="I1443" s="1"/>
      <c r="J1443" s="1"/>
      <c r="K1443" s="48"/>
      <c r="L1443" s="46"/>
      <c r="M1443" s="46"/>
      <c r="N1443" s="46"/>
      <c r="O1443" s="46"/>
      <c r="P1443" s="46"/>
    </row>
    <row r="1444" spans="1:16" ht="26.25">
      <c r="A1444" s="25"/>
      <c r="B1444" s="101"/>
      <c r="C1444" s="24"/>
      <c r="D1444" s="1"/>
      <c r="E1444" s="1"/>
      <c r="F1444" s="1"/>
      <c r="G1444" s="1"/>
      <c r="H1444" s="1"/>
      <c r="I1444" s="1"/>
      <c r="J1444" s="1"/>
      <c r="K1444" s="48"/>
      <c r="L1444" s="46"/>
      <c r="M1444" s="46"/>
      <c r="N1444" s="46"/>
      <c r="O1444" s="46"/>
      <c r="P1444" s="46"/>
    </row>
    <row r="1445" spans="1:16" ht="26.25">
      <c r="A1445" s="25"/>
      <c r="B1445" s="101"/>
      <c r="C1445" s="24"/>
      <c r="D1445" s="1"/>
      <c r="E1445" s="1"/>
      <c r="F1445" s="1"/>
      <c r="G1445" s="1"/>
      <c r="H1445" s="1"/>
      <c r="I1445" s="1"/>
      <c r="J1445" s="1"/>
      <c r="K1445" s="48"/>
      <c r="L1445" s="46"/>
      <c r="M1445" s="46"/>
      <c r="N1445" s="46"/>
      <c r="O1445" s="46"/>
      <c r="P1445" s="46"/>
    </row>
    <row r="1446" spans="1:16" ht="26.25">
      <c r="A1446" s="25"/>
      <c r="B1446" s="101"/>
      <c r="C1446" s="24"/>
      <c r="D1446" s="1"/>
      <c r="E1446" s="1"/>
      <c r="F1446" s="1"/>
      <c r="G1446" s="1"/>
      <c r="H1446" s="1"/>
      <c r="I1446" s="1"/>
      <c r="J1446" s="1"/>
      <c r="K1446" s="48"/>
      <c r="L1446" s="46"/>
      <c r="M1446" s="46"/>
      <c r="N1446" s="46"/>
      <c r="O1446" s="46"/>
      <c r="P1446" s="46"/>
    </row>
    <row r="1447" spans="1:16" ht="26.25">
      <c r="A1447" s="25"/>
      <c r="B1447" s="101"/>
      <c r="C1447" s="24"/>
      <c r="D1447" s="1"/>
      <c r="E1447" s="1"/>
      <c r="F1447" s="1"/>
      <c r="G1447" s="1"/>
      <c r="H1447" s="1"/>
      <c r="I1447" s="1"/>
      <c r="J1447" s="1"/>
      <c r="K1447" s="48"/>
      <c r="L1447" s="46"/>
      <c r="M1447" s="46"/>
      <c r="N1447" s="46"/>
      <c r="O1447" s="46"/>
      <c r="P1447" s="46"/>
    </row>
    <row r="1448" spans="1:16" ht="26.25">
      <c r="A1448" s="25"/>
      <c r="B1448" s="101"/>
      <c r="C1448" s="24"/>
      <c r="D1448" s="1"/>
      <c r="E1448" s="1"/>
      <c r="F1448" s="1"/>
      <c r="G1448" s="1"/>
      <c r="H1448" s="1"/>
      <c r="I1448" s="1"/>
      <c r="J1448" s="1"/>
      <c r="K1448" s="48"/>
      <c r="L1448" s="46"/>
      <c r="M1448" s="46"/>
      <c r="N1448" s="46"/>
      <c r="O1448" s="46"/>
      <c r="P1448" s="46"/>
    </row>
    <row r="1449" spans="1:16" ht="26.25">
      <c r="A1449" s="25"/>
      <c r="B1449" s="101"/>
      <c r="C1449" s="24"/>
      <c r="D1449" s="1"/>
      <c r="E1449" s="1"/>
      <c r="F1449" s="1"/>
      <c r="G1449" s="1"/>
      <c r="H1449" s="1"/>
      <c r="I1449" s="1"/>
      <c r="J1449" s="1"/>
      <c r="K1449" s="48"/>
      <c r="L1449" s="46"/>
      <c r="M1449" s="46"/>
      <c r="N1449" s="46"/>
      <c r="O1449" s="46"/>
      <c r="P1449" s="46"/>
    </row>
    <row r="1450" spans="1:16" ht="26.25">
      <c r="A1450" s="25"/>
      <c r="B1450" s="101"/>
      <c r="C1450" s="24"/>
      <c r="D1450" s="1"/>
      <c r="E1450" s="1"/>
      <c r="F1450" s="1"/>
      <c r="G1450" s="1"/>
      <c r="H1450" s="1"/>
      <c r="I1450" s="1"/>
      <c r="J1450" s="1"/>
      <c r="K1450" s="48"/>
      <c r="L1450" s="46"/>
      <c r="M1450" s="46"/>
      <c r="N1450" s="46"/>
      <c r="O1450" s="46"/>
      <c r="P1450" s="46"/>
    </row>
    <row r="1451" spans="1:16" ht="26.25">
      <c r="A1451" s="25"/>
      <c r="B1451" s="101"/>
      <c r="C1451" s="24"/>
      <c r="D1451" s="1"/>
      <c r="E1451" s="1"/>
      <c r="F1451" s="1"/>
      <c r="G1451" s="1"/>
      <c r="H1451" s="1"/>
      <c r="I1451" s="1"/>
      <c r="J1451" s="1"/>
      <c r="K1451" s="48"/>
      <c r="L1451" s="46"/>
      <c r="M1451" s="46"/>
      <c r="N1451" s="46"/>
      <c r="O1451" s="46"/>
      <c r="P1451" s="46"/>
    </row>
    <row r="1452" spans="1:16" ht="26.25">
      <c r="A1452" s="25"/>
      <c r="B1452" s="101"/>
      <c r="C1452" s="24"/>
      <c r="D1452" s="1"/>
      <c r="E1452" s="1"/>
      <c r="F1452" s="1"/>
      <c r="G1452" s="1"/>
      <c r="H1452" s="1"/>
      <c r="I1452" s="1"/>
      <c r="J1452" s="1"/>
      <c r="K1452" s="48"/>
      <c r="L1452" s="46"/>
      <c r="M1452" s="46"/>
      <c r="N1452" s="46"/>
      <c r="O1452" s="46"/>
      <c r="P1452" s="46"/>
    </row>
    <row r="1453" spans="1:16" ht="26.25">
      <c r="A1453" s="25"/>
      <c r="B1453" s="101"/>
      <c r="C1453" s="24"/>
      <c r="D1453" s="1"/>
      <c r="E1453" s="1"/>
      <c r="F1453" s="1"/>
      <c r="G1453" s="1"/>
      <c r="H1453" s="1"/>
      <c r="I1453" s="1"/>
      <c r="J1453" s="1"/>
      <c r="K1453" s="48"/>
      <c r="L1453" s="46"/>
      <c r="M1453" s="46"/>
      <c r="N1453" s="46"/>
      <c r="O1453" s="46"/>
      <c r="P1453" s="46"/>
    </row>
    <row r="1454" spans="1:16" ht="26.25">
      <c r="A1454" s="25"/>
      <c r="B1454" s="101"/>
      <c r="C1454" s="24"/>
      <c r="D1454" s="1"/>
      <c r="E1454" s="1"/>
      <c r="F1454" s="1"/>
      <c r="G1454" s="1"/>
      <c r="H1454" s="1"/>
      <c r="I1454" s="1"/>
      <c r="J1454" s="1"/>
      <c r="K1454" s="48"/>
      <c r="L1454" s="46"/>
      <c r="M1454" s="46"/>
      <c r="N1454" s="46"/>
      <c r="O1454" s="46"/>
      <c r="P1454" s="46"/>
    </row>
    <row r="1455" spans="1:16" ht="26.25">
      <c r="A1455" s="25"/>
      <c r="B1455" s="101"/>
      <c r="C1455" s="24"/>
      <c r="D1455" s="1"/>
      <c r="E1455" s="1"/>
      <c r="F1455" s="1"/>
      <c r="G1455" s="1"/>
      <c r="H1455" s="1"/>
      <c r="I1455" s="1"/>
      <c r="J1455" s="1"/>
      <c r="K1455" s="48"/>
      <c r="L1455" s="46"/>
      <c r="M1455" s="46"/>
      <c r="N1455" s="46"/>
      <c r="O1455" s="46"/>
      <c r="P1455" s="46"/>
    </row>
    <row r="1456" spans="1:16" ht="26.25">
      <c r="A1456" s="25"/>
      <c r="B1456" s="101"/>
      <c r="C1456" s="24"/>
      <c r="D1456" s="1"/>
      <c r="E1456" s="1"/>
      <c r="F1456" s="1"/>
      <c r="G1456" s="1"/>
      <c r="H1456" s="1"/>
      <c r="I1456" s="1"/>
      <c r="J1456" s="1"/>
      <c r="K1456" s="48"/>
      <c r="L1456" s="46"/>
      <c r="M1456" s="46"/>
      <c r="N1456" s="46"/>
      <c r="O1456" s="46"/>
      <c r="P1456" s="46"/>
    </row>
    <row r="1457" spans="1:16" ht="26.25">
      <c r="A1457" s="25"/>
      <c r="B1457" s="101"/>
      <c r="C1457" s="24"/>
      <c r="D1457" s="1"/>
      <c r="E1457" s="1"/>
      <c r="F1457" s="1"/>
      <c r="G1457" s="1"/>
      <c r="H1457" s="1"/>
      <c r="I1457" s="1"/>
      <c r="J1457" s="1"/>
      <c r="K1457" s="48"/>
      <c r="L1457" s="46"/>
      <c r="M1457" s="46"/>
      <c r="N1457" s="46"/>
      <c r="O1457" s="46"/>
      <c r="P1457" s="46"/>
    </row>
    <row r="1458" spans="1:16" ht="26.25">
      <c r="A1458" s="25"/>
      <c r="B1458" s="101"/>
      <c r="C1458" s="24"/>
      <c r="D1458" s="1"/>
      <c r="E1458" s="1"/>
      <c r="F1458" s="1"/>
      <c r="G1458" s="1"/>
      <c r="H1458" s="1"/>
      <c r="I1458" s="1"/>
      <c r="J1458" s="1"/>
      <c r="K1458" s="48"/>
      <c r="L1458" s="46"/>
      <c r="M1458" s="46"/>
      <c r="N1458" s="46"/>
      <c r="O1458" s="46"/>
      <c r="P1458" s="46"/>
    </row>
    <row r="1459" spans="1:16" ht="26.25">
      <c r="A1459" s="25"/>
      <c r="B1459" s="101"/>
      <c r="C1459" s="24"/>
      <c r="D1459" s="1"/>
      <c r="E1459" s="1"/>
      <c r="F1459" s="1"/>
      <c r="G1459" s="1"/>
      <c r="H1459" s="1"/>
      <c r="I1459" s="1"/>
      <c r="J1459" s="1"/>
      <c r="K1459" s="48"/>
      <c r="L1459" s="46"/>
      <c r="M1459" s="46"/>
      <c r="N1459" s="46"/>
      <c r="O1459" s="46"/>
      <c r="P1459" s="46"/>
    </row>
    <row r="1460" spans="1:16" ht="26.25">
      <c r="A1460" s="25"/>
      <c r="B1460" s="101"/>
      <c r="C1460" s="24"/>
      <c r="D1460" s="1"/>
      <c r="E1460" s="1"/>
      <c r="F1460" s="1"/>
      <c r="G1460" s="1"/>
      <c r="H1460" s="1"/>
      <c r="I1460" s="1"/>
      <c r="J1460" s="1"/>
      <c r="K1460" s="48"/>
      <c r="L1460" s="46"/>
      <c r="M1460" s="46"/>
      <c r="N1460" s="46"/>
      <c r="O1460" s="46"/>
      <c r="P1460" s="46"/>
    </row>
    <row r="1461" spans="1:16" ht="26.25">
      <c r="A1461" s="25"/>
      <c r="B1461" s="101"/>
      <c r="C1461" s="24"/>
      <c r="D1461" s="1"/>
      <c r="E1461" s="1"/>
      <c r="F1461" s="1"/>
      <c r="G1461" s="1"/>
      <c r="H1461" s="1"/>
      <c r="I1461" s="1"/>
      <c r="J1461" s="1"/>
      <c r="K1461" s="48"/>
      <c r="L1461" s="46"/>
      <c r="M1461" s="46"/>
      <c r="N1461" s="46"/>
      <c r="O1461" s="46"/>
      <c r="P1461" s="46"/>
    </row>
    <row r="1462" spans="1:16" ht="26.25">
      <c r="A1462" s="25"/>
      <c r="B1462" s="101"/>
      <c r="C1462" s="24"/>
      <c r="D1462" s="1"/>
      <c r="E1462" s="1"/>
      <c r="F1462" s="1"/>
      <c r="G1462" s="1"/>
      <c r="H1462" s="1"/>
      <c r="I1462" s="1"/>
      <c r="J1462" s="1"/>
      <c r="K1462" s="48"/>
      <c r="L1462" s="46"/>
      <c r="M1462" s="46"/>
      <c r="N1462" s="46"/>
      <c r="O1462" s="46"/>
      <c r="P1462" s="46"/>
    </row>
    <row r="1463" spans="1:16" ht="26.25">
      <c r="A1463" s="25"/>
      <c r="B1463" s="101"/>
      <c r="C1463" s="24"/>
      <c r="D1463" s="1"/>
      <c r="E1463" s="1"/>
      <c r="F1463" s="1"/>
      <c r="G1463" s="1"/>
      <c r="H1463" s="1"/>
      <c r="I1463" s="1"/>
      <c r="J1463" s="1"/>
      <c r="K1463" s="48"/>
      <c r="L1463" s="46"/>
      <c r="M1463" s="46"/>
      <c r="N1463" s="46"/>
      <c r="O1463" s="46"/>
      <c r="P1463" s="46"/>
    </row>
    <row r="1464" spans="1:16" ht="26.25">
      <c r="A1464" s="25"/>
      <c r="B1464" s="101"/>
      <c r="C1464" s="24"/>
      <c r="D1464" s="1"/>
      <c r="E1464" s="1"/>
      <c r="F1464" s="1"/>
      <c r="G1464" s="1"/>
      <c r="H1464" s="1"/>
      <c r="I1464" s="1"/>
      <c r="J1464" s="1"/>
      <c r="K1464" s="48"/>
      <c r="L1464" s="46"/>
      <c r="M1464" s="46"/>
      <c r="N1464" s="46"/>
      <c r="O1464" s="46"/>
      <c r="P1464" s="46"/>
    </row>
    <row r="1465" spans="1:16" ht="26.25">
      <c r="A1465" s="25"/>
      <c r="B1465" s="101"/>
      <c r="C1465" s="24"/>
      <c r="D1465" s="1"/>
      <c r="E1465" s="1"/>
      <c r="F1465" s="1"/>
      <c r="G1465" s="1"/>
      <c r="H1465" s="1"/>
      <c r="I1465" s="1"/>
      <c r="J1465" s="1"/>
      <c r="K1465" s="48"/>
      <c r="L1465" s="46"/>
      <c r="M1465" s="46"/>
      <c r="N1465" s="46"/>
      <c r="O1465" s="46"/>
      <c r="P1465" s="46"/>
    </row>
    <row r="1466" spans="1:16" ht="26.25">
      <c r="A1466" s="25"/>
      <c r="B1466" s="101"/>
      <c r="C1466" s="24"/>
      <c r="D1466" s="1"/>
      <c r="E1466" s="1"/>
      <c r="F1466" s="1"/>
      <c r="G1466" s="1"/>
      <c r="H1466" s="1"/>
      <c r="I1466" s="1"/>
      <c r="J1466" s="1"/>
      <c r="K1466" s="48"/>
      <c r="L1466" s="46"/>
      <c r="M1466" s="46"/>
      <c r="N1466" s="46"/>
      <c r="O1466" s="46"/>
      <c r="P1466" s="46"/>
    </row>
    <row r="1467" spans="1:16" ht="26.25">
      <c r="A1467" s="25"/>
      <c r="B1467" s="101"/>
      <c r="C1467" s="24"/>
      <c r="D1467" s="1"/>
      <c r="E1467" s="1"/>
      <c r="F1467" s="1"/>
      <c r="G1467" s="1"/>
      <c r="H1467" s="1"/>
      <c r="I1467" s="1"/>
      <c r="J1467" s="1"/>
      <c r="K1467" s="48"/>
      <c r="L1467" s="46"/>
      <c r="M1467" s="46"/>
      <c r="N1467" s="46"/>
      <c r="O1467" s="46"/>
      <c r="P1467" s="46"/>
    </row>
    <row r="1468" spans="1:16" ht="26.25">
      <c r="A1468" s="25"/>
      <c r="B1468" s="101"/>
      <c r="C1468" s="24"/>
      <c r="D1468" s="1"/>
      <c r="E1468" s="1"/>
      <c r="F1468" s="1"/>
      <c r="G1468" s="1"/>
      <c r="H1468" s="1"/>
      <c r="I1468" s="1"/>
      <c r="J1468" s="1"/>
      <c r="K1468" s="48"/>
      <c r="L1468" s="46"/>
      <c r="M1468" s="46"/>
      <c r="N1468" s="46"/>
      <c r="O1468" s="46"/>
      <c r="P1468" s="46"/>
    </row>
    <row r="1469" spans="1:16" ht="26.25">
      <c r="A1469" s="25"/>
      <c r="B1469" s="101"/>
      <c r="C1469" s="24"/>
      <c r="D1469" s="1"/>
      <c r="E1469" s="1"/>
      <c r="F1469" s="1"/>
      <c r="G1469" s="1"/>
      <c r="H1469" s="1"/>
      <c r="I1469" s="1"/>
      <c r="J1469" s="1"/>
      <c r="K1469" s="48"/>
      <c r="L1469" s="46"/>
      <c r="M1469" s="46"/>
      <c r="N1469" s="46"/>
      <c r="O1469" s="46"/>
      <c r="P1469" s="46"/>
    </row>
    <row r="1470" spans="1:16" ht="26.25">
      <c r="A1470" s="25"/>
      <c r="B1470" s="101"/>
      <c r="C1470" s="24"/>
      <c r="D1470" s="1"/>
      <c r="E1470" s="1"/>
      <c r="F1470" s="1"/>
      <c r="G1470" s="1"/>
      <c r="H1470" s="1"/>
      <c r="I1470" s="1"/>
      <c r="J1470" s="1"/>
      <c r="K1470" s="48"/>
      <c r="L1470" s="46"/>
      <c r="M1470" s="46"/>
      <c r="N1470" s="46"/>
      <c r="O1470" s="46"/>
      <c r="P1470" s="46"/>
    </row>
    <row r="1471" spans="1:16" ht="26.25">
      <c r="A1471" s="25"/>
      <c r="B1471" s="101"/>
      <c r="C1471" s="24"/>
      <c r="D1471" s="1"/>
      <c r="E1471" s="1"/>
      <c r="F1471" s="1"/>
      <c r="G1471" s="1"/>
      <c r="H1471" s="1"/>
      <c r="I1471" s="1"/>
      <c r="J1471" s="1"/>
      <c r="K1471" s="48"/>
      <c r="L1471" s="46"/>
      <c r="M1471" s="46"/>
      <c r="N1471" s="46"/>
      <c r="O1471" s="46"/>
      <c r="P1471" s="46"/>
    </row>
    <row r="1472" spans="1:16" ht="26.25">
      <c r="A1472" s="25"/>
      <c r="B1472" s="101"/>
      <c r="C1472" s="24"/>
      <c r="D1472" s="1"/>
      <c r="E1472" s="1"/>
      <c r="F1472" s="1"/>
      <c r="G1472" s="1"/>
      <c r="H1472" s="1"/>
      <c r="I1472" s="1"/>
      <c r="J1472" s="1"/>
      <c r="K1472" s="48"/>
      <c r="L1472" s="46"/>
      <c r="M1472" s="46"/>
      <c r="N1472" s="46"/>
      <c r="O1472" s="46"/>
      <c r="P1472" s="46"/>
    </row>
    <row r="1473" spans="1:16" ht="26.25">
      <c r="A1473" s="25"/>
      <c r="B1473" s="101"/>
      <c r="C1473" s="24"/>
      <c r="D1473" s="1"/>
      <c r="E1473" s="1"/>
      <c r="F1473" s="1"/>
      <c r="G1473" s="1"/>
      <c r="H1473" s="1"/>
      <c r="I1473" s="1"/>
      <c r="J1473" s="1"/>
      <c r="K1473" s="48"/>
      <c r="L1473" s="46"/>
      <c r="M1473" s="46"/>
      <c r="N1473" s="46"/>
      <c r="O1473" s="46"/>
      <c r="P1473" s="46"/>
    </row>
    <row r="1474" spans="1:16" ht="26.25">
      <c r="A1474" s="25"/>
      <c r="B1474" s="101"/>
      <c r="C1474" s="24"/>
      <c r="D1474" s="1"/>
      <c r="E1474" s="1"/>
      <c r="F1474" s="1"/>
      <c r="G1474" s="1"/>
      <c r="H1474" s="1"/>
      <c r="I1474" s="1"/>
      <c r="J1474" s="1"/>
      <c r="K1474" s="48"/>
      <c r="L1474" s="46"/>
      <c r="M1474" s="46"/>
      <c r="N1474" s="46"/>
      <c r="O1474" s="46"/>
      <c r="P1474" s="46"/>
    </row>
    <row r="1475" spans="1:16" ht="26.25">
      <c r="A1475" s="25"/>
      <c r="B1475" s="101"/>
      <c r="C1475" s="24"/>
      <c r="D1475" s="1"/>
      <c r="E1475" s="1"/>
      <c r="F1475" s="1"/>
      <c r="G1475" s="1"/>
      <c r="H1475" s="1"/>
      <c r="I1475" s="1"/>
      <c r="J1475" s="1"/>
      <c r="K1475" s="48"/>
      <c r="L1475" s="46"/>
      <c r="M1475" s="46"/>
      <c r="N1475" s="46"/>
      <c r="O1475" s="46"/>
      <c r="P1475" s="46"/>
    </row>
    <row r="1476" spans="1:16" ht="26.25">
      <c r="A1476" s="25"/>
      <c r="B1476" s="101"/>
      <c r="C1476" s="24"/>
      <c r="D1476" s="1"/>
      <c r="E1476" s="1"/>
      <c r="F1476" s="1"/>
      <c r="G1476" s="1"/>
      <c r="H1476" s="1"/>
      <c r="I1476" s="1"/>
      <c r="J1476" s="1"/>
      <c r="K1476" s="48"/>
      <c r="L1476" s="46"/>
      <c r="M1476" s="46"/>
      <c r="N1476" s="46"/>
      <c r="O1476" s="46"/>
      <c r="P1476" s="46"/>
    </row>
    <row r="1477" spans="1:16" ht="26.25">
      <c r="A1477" s="25"/>
      <c r="B1477" s="101"/>
      <c r="C1477" s="24"/>
      <c r="D1477" s="1"/>
      <c r="E1477" s="1"/>
      <c r="F1477" s="1"/>
      <c r="G1477" s="1"/>
      <c r="H1477" s="1"/>
      <c r="I1477" s="1"/>
      <c r="J1477" s="1"/>
      <c r="K1477" s="48"/>
      <c r="L1477" s="46"/>
      <c r="M1477" s="46"/>
      <c r="N1477" s="46"/>
      <c r="O1477" s="46"/>
      <c r="P1477" s="46"/>
    </row>
    <row r="1478" spans="1:16" ht="26.25">
      <c r="A1478" s="25"/>
      <c r="B1478" s="101"/>
      <c r="C1478" s="24"/>
      <c r="D1478" s="1"/>
      <c r="E1478" s="1"/>
      <c r="F1478" s="1"/>
      <c r="G1478" s="1"/>
      <c r="H1478" s="1"/>
      <c r="I1478" s="1"/>
      <c r="J1478" s="1"/>
      <c r="K1478" s="48"/>
      <c r="L1478" s="46"/>
      <c r="M1478" s="46"/>
      <c r="N1478" s="46"/>
      <c r="O1478" s="46"/>
      <c r="P1478" s="46"/>
    </row>
    <row r="1479" spans="1:16" ht="26.25">
      <c r="A1479" s="25"/>
      <c r="B1479" s="101"/>
      <c r="C1479" s="24"/>
      <c r="D1479" s="1"/>
      <c r="E1479" s="1"/>
      <c r="F1479" s="1"/>
      <c r="G1479" s="1"/>
      <c r="H1479" s="1"/>
      <c r="I1479" s="1"/>
      <c r="J1479" s="1"/>
      <c r="K1479" s="48"/>
      <c r="L1479" s="46"/>
      <c r="M1479" s="46"/>
      <c r="N1479" s="46"/>
      <c r="O1479" s="46"/>
      <c r="P1479" s="46"/>
    </row>
    <row r="1480" spans="1:16" ht="26.25">
      <c r="A1480" s="25"/>
      <c r="B1480" s="101"/>
      <c r="C1480" s="24"/>
      <c r="D1480" s="1"/>
      <c r="E1480" s="1"/>
      <c r="F1480" s="1"/>
      <c r="G1480" s="1"/>
      <c r="H1480" s="1"/>
      <c r="I1480" s="1"/>
      <c r="J1480" s="1"/>
      <c r="K1480" s="48"/>
      <c r="L1480" s="46"/>
      <c r="M1480" s="46"/>
      <c r="N1480" s="46"/>
      <c r="O1480" s="46"/>
      <c r="P1480" s="46"/>
    </row>
    <row r="1481" spans="1:16" ht="26.25">
      <c r="A1481" s="25"/>
      <c r="B1481" s="101"/>
      <c r="C1481" s="24"/>
      <c r="D1481" s="1"/>
      <c r="E1481" s="1"/>
      <c r="F1481" s="1"/>
      <c r="G1481" s="1"/>
      <c r="H1481" s="1"/>
      <c r="I1481" s="1"/>
      <c r="J1481" s="1"/>
      <c r="K1481" s="48"/>
      <c r="L1481" s="46"/>
      <c r="M1481" s="46"/>
      <c r="N1481" s="46"/>
      <c r="O1481" s="46"/>
      <c r="P1481" s="46"/>
    </row>
    <row r="1482" spans="1:16" ht="26.25">
      <c r="A1482" s="25"/>
      <c r="B1482" s="101"/>
      <c r="C1482" s="24"/>
      <c r="D1482" s="1"/>
      <c r="E1482" s="1"/>
      <c r="F1482" s="1"/>
      <c r="G1482" s="1"/>
      <c r="H1482" s="1"/>
      <c r="I1482" s="1"/>
      <c r="J1482" s="1"/>
      <c r="K1482" s="48"/>
      <c r="L1482" s="46"/>
      <c r="M1482" s="46"/>
      <c r="N1482" s="46"/>
      <c r="O1482" s="46"/>
      <c r="P1482" s="46"/>
    </row>
    <row r="1483" spans="1:16" ht="26.25">
      <c r="A1483" s="25"/>
      <c r="B1483" s="101"/>
      <c r="C1483" s="24"/>
      <c r="D1483" s="1"/>
      <c r="E1483" s="1"/>
      <c r="F1483" s="1"/>
      <c r="G1483" s="1"/>
      <c r="H1483" s="1"/>
      <c r="I1483" s="1"/>
      <c r="J1483" s="1"/>
      <c r="K1483" s="48"/>
      <c r="L1483" s="46"/>
      <c r="M1483" s="46"/>
      <c r="N1483" s="46"/>
      <c r="O1483" s="46"/>
      <c r="P1483" s="46"/>
    </row>
    <row r="1484" spans="1:16" ht="26.25">
      <c r="A1484" s="25"/>
      <c r="B1484" s="101"/>
      <c r="C1484" s="24"/>
      <c r="D1484" s="1"/>
      <c r="E1484" s="1"/>
      <c r="F1484" s="1"/>
      <c r="G1484" s="1"/>
      <c r="H1484" s="1"/>
      <c r="I1484" s="1"/>
      <c r="J1484" s="1"/>
      <c r="K1484" s="48"/>
      <c r="L1484" s="46"/>
      <c r="M1484" s="46"/>
      <c r="N1484" s="46"/>
      <c r="O1484" s="46"/>
      <c r="P1484" s="46"/>
    </row>
    <row r="1485" spans="1:16" ht="26.25">
      <c r="A1485" s="25"/>
      <c r="B1485" s="101"/>
      <c r="C1485" s="24"/>
      <c r="D1485" s="1"/>
      <c r="E1485" s="1"/>
      <c r="F1485" s="1"/>
      <c r="G1485" s="1"/>
      <c r="H1485" s="1"/>
      <c r="I1485" s="1"/>
      <c r="J1485" s="1"/>
      <c r="K1485" s="48"/>
      <c r="L1485" s="46"/>
      <c r="M1485" s="46"/>
      <c r="N1485" s="46"/>
      <c r="O1485" s="46"/>
      <c r="P1485" s="46"/>
    </row>
    <row r="1486" spans="1:16" ht="26.25">
      <c r="A1486" s="25"/>
      <c r="B1486" s="101"/>
      <c r="C1486" s="24"/>
      <c r="D1486" s="1"/>
      <c r="E1486" s="1"/>
      <c r="F1486" s="1"/>
      <c r="G1486" s="1"/>
      <c r="H1486" s="1"/>
      <c r="I1486" s="1"/>
      <c r="J1486" s="1"/>
      <c r="K1486" s="48"/>
      <c r="L1486" s="46"/>
      <c r="M1486" s="46"/>
      <c r="N1486" s="46"/>
      <c r="O1486" s="46"/>
      <c r="P1486" s="46"/>
    </row>
    <row r="1487" spans="1:16" ht="26.25">
      <c r="A1487" s="25"/>
      <c r="B1487" s="101"/>
      <c r="C1487" s="24"/>
      <c r="D1487" s="1"/>
      <c r="E1487" s="1"/>
      <c r="F1487" s="1"/>
      <c r="G1487" s="1"/>
      <c r="H1487" s="1"/>
      <c r="I1487" s="1"/>
      <c r="J1487" s="1"/>
      <c r="K1487" s="48"/>
      <c r="L1487" s="46"/>
      <c r="M1487" s="46"/>
      <c r="N1487" s="46"/>
      <c r="O1487" s="46"/>
      <c r="P1487" s="46"/>
    </row>
    <row r="1488" spans="1:16" ht="26.25">
      <c r="A1488" s="25"/>
      <c r="B1488" s="101"/>
      <c r="C1488" s="24"/>
      <c r="D1488" s="1"/>
      <c r="E1488" s="1"/>
      <c r="F1488" s="1"/>
      <c r="G1488" s="1"/>
      <c r="H1488" s="1"/>
      <c r="I1488" s="1"/>
      <c r="J1488" s="1"/>
      <c r="K1488" s="48"/>
      <c r="L1488" s="46"/>
      <c r="M1488" s="46"/>
      <c r="N1488" s="46"/>
      <c r="O1488" s="46"/>
      <c r="P1488" s="46"/>
    </row>
    <row r="1489" spans="1:16" ht="26.25">
      <c r="A1489" s="25"/>
      <c r="B1489" s="101"/>
      <c r="C1489" s="24"/>
      <c r="D1489" s="1"/>
      <c r="E1489" s="1"/>
      <c r="F1489" s="1"/>
      <c r="G1489" s="1"/>
      <c r="H1489" s="1"/>
      <c r="I1489" s="1"/>
      <c r="J1489" s="1"/>
      <c r="K1489" s="48"/>
      <c r="L1489" s="46"/>
      <c r="M1489" s="46"/>
      <c r="N1489" s="46"/>
      <c r="O1489" s="46"/>
      <c r="P1489" s="46"/>
    </row>
    <row r="1490" spans="1:16" ht="26.25">
      <c r="A1490" s="25"/>
      <c r="B1490" s="101"/>
      <c r="C1490" s="24"/>
      <c r="D1490" s="1"/>
      <c r="E1490" s="1"/>
      <c r="F1490" s="1"/>
      <c r="G1490" s="1"/>
      <c r="H1490" s="1"/>
      <c r="I1490" s="1"/>
      <c r="J1490" s="1"/>
      <c r="K1490" s="48"/>
      <c r="L1490" s="46"/>
      <c r="M1490" s="46"/>
      <c r="N1490" s="46"/>
      <c r="O1490" s="46"/>
      <c r="P1490" s="46"/>
    </row>
    <row r="1491" spans="1:16" ht="26.25">
      <c r="A1491" s="25"/>
      <c r="B1491" s="101"/>
      <c r="C1491" s="24"/>
      <c r="D1491" s="1"/>
      <c r="E1491" s="1"/>
      <c r="F1491" s="1"/>
      <c r="G1491" s="1"/>
      <c r="H1491" s="1"/>
      <c r="I1491" s="1"/>
      <c r="J1491" s="1"/>
      <c r="K1491" s="48"/>
      <c r="L1491" s="46"/>
      <c r="M1491" s="46"/>
      <c r="N1491" s="46"/>
      <c r="O1491" s="46"/>
      <c r="P1491" s="46"/>
    </row>
    <row r="1492" spans="1:16" ht="26.25">
      <c r="A1492" s="25"/>
      <c r="B1492" s="101"/>
      <c r="C1492" s="24"/>
      <c r="D1492" s="1"/>
      <c r="E1492" s="1"/>
      <c r="F1492" s="1"/>
      <c r="G1492" s="1"/>
      <c r="H1492" s="1"/>
      <c r="I1492" s="1"/>
      <c r="J1492" s="1"/>
      <c r="K1492" s="48"/>
      <c r="L1492" s="46"/>
      <c r="M1492" s="46"/>
      <c r="N1492" s="46"/>
      <c r="O1492" s="46"/>
      <c r="P1492" s="46"/>
    </row>
    <row r="1493" spans="1:16" ht="26.25">
      <c r="A1493" s="25"/>
      <c r="B1493" s="101"/>
      <c r="C1493" s="24"/>
      <c r="D1493" s="1"/>
      <c r="E1493" s="1"/>
      <c r="F1493" s="1"/>
      <c r="G1493" s="1"/>
      <c r="H1493" s="1"/>
      <c r="I1493" s="1"/>
      <c r="J1493" s="1"/>
      <c r="K1493" s="48"/>
      <c r="L1493" s="46"/>
      <c r="M1493" s="46"/>
      <c r="N1493" s="46"/>
      <c r="O1493" s="46"/>
      <c r="P1493" s="46"/>
    </row>
    <row r="1494" spans="1:16" ht="26.25">
      <c r="A1494" s="25"/>
      <c r="B1494" s="101"/>
      <c r="C1494" s="24"/>
      <c r="D1494" s="1"/>
      <c r="E1494" s="1"/>
      <c r="F1494" s="1"/>
      <c r="G1494" s="1"/>
      <c r="H1494" s="1"/>
      <c r="I1494" s="1"/>
      <c r="J1494" s="1"/>
      <c r="K1494" s="48"/>
      <c r="L1494" s="46"/>
      <c r="M1494" s="46"/>
      <c r="N1494" s="46"/>
      <c r="O1494" s="46"/>
      <c r="P1494" s="46"/>
    </row>
    <row r="1495" spans="1:16" ht="26.25">
      <c r="A1495" s="25"/>
      <c r="B1495" s="101"/>
      <c r="C1495" s="24"/>
      <c r="D1495" s="1"/>
      <c r="E1495" s="1"/>
      <c r="F1495" s="1"/>
      <c r="G1495" s="1"/>
      <c r="H1495" s="1"/>
      <c r="I1495" s="1"/>
      <c r="J1495" s="1"/>
      <c r="K1495" s="48"/>
      <c r="L1495" s="46"/>
      <c r="M1495" s="46"/>
      <c r="N1495" s="46"/>
      <c r="O1495" s="46"/>
      <c r="P1495" s="46"/>
    </row>
    <row r="1496" spans="1:16" ht="26.25">
      <c r="A1496" s="25"/>
      <c r="B1496" s="101"/>
      <c r="C1496" s="24"/>
      <c r="D1496" s="1"/>
      <c r="E1496" s="1"/>
      <c r="F1496" s="1"/>
      <c r="G1496" s="1"/>
      <c r="H1496" s="1"/>
      <c r="I1496" s="1"/>
      <c r="J1496" s="1"/>
      <c r="K1496" s="48"/>
      <c r="L1496" s="46"/>
      <c r="M1496" s="46"/>
      <c r="N1496" s="46"/>
      <c r="O1496" s="46"/>
      <c r="P1496" s="46"/>
    </row>
    <row r="1497" spans="1:16" ht="26.25">
      <c r="A1497" s="25"/>
      <c r="B1497" s="101"/>
      <c r="C1497" s="24"/>
      <c r="D1497" s="1"/>
      <c r="E1497" s="1"/>
      <c r="F1497" s="1"/>
      <c r="G1497" s="1"/>
      <c r="H1497" s="1"/>
      <c r="I1497" s="1"/>
      <c r="J1497" s="1"/>
      <c r="K1497" s="48"/>
      <c r="L1497" s="46"/>
      <c r="M1497" s="46"/>
      <c r="N1497" s="46"/>
      <c r="O1497" s="46"/>
      <c r="P1497" s="46"/>
    </row>
    <row r="1498" spans="1:16" ht="26.25">
      <c r="A1498" s="25"/>
      <c r="B1498" s="101"/>
      <c r="C1498" s="24"/>
      <c r="D1498" s="1"/>
      <c r="E1498" s="1"/>
      <c r="F1498" s="1"/>
      <c r="G1498" s="1"/>
      <c r="H1498" s="1"/>
      <c r="I1498" s="1"/>
      <c r="J1498" s="1"/>
      <c r="K1498" s="48"/>
      <c r="L1498" s="46"/>
      <c r="M1498" s="46"/>
      <c r="N1498" s="46"/>
      <c r="O1498" s="46"/>
      <c r="P1498" s="46"/>
    </row>
    <row r="1499" spans="1:16" ht="26.25">
      <c r="A1499" s="25"/>
      <c r="B1499" s="101"/>
      <c r="C1499" s="24"/>
      <c r="D1499" s="1"/>
      <c r="E1499" s="1"/>
      <c r="F1499" s="1"/>
      <c r="G1499" s="1"/>
      <c r="H1499" s="1"/>
      <c r="I1499" s="1"/>
      <c r="J1499" s="1"/>
      <c r="K1499" s="48"/>
      <c r="L1499" s="46"/>
      <c r="M1499" s="46"/>
      <c r="N1499" s="46"/>
      <c r="O1499" s="46"/>
      <c r="P1499" s="46"/>
    </row>
    <row r="1500" spans="1:16" ht="26.25">
      <c r="A1500" s="25"/>
      <c r="B1500" s="101"/>
      <c r="C1500" s="24"/>
      <c r="D1500" s="1"/>
      <c r="E1500" s="1"/>
      <c r="F1500" s="1"/>
      <c r="G1500" s="1"/>
      <c r="H1500" s="1"/>
      <c r="I1500" s="1"/>
      <c r="J1500" s="1"/>
      <c r="K1500" s="48"/>
      <c r="L1500" s="46"/>
      <c r="M1500" s="46"/>
      <c r="N1500" s="46"/>
      <c r="O1500" s="46"/>
      <c r="P1500" s="46"/>
    </row>
    <row r="1501" spans="1:16" ht="26.25">
      <c r="A1501" s="25"/>
      <c r="B1501" s="101"/>
      <c r="C1501" s="24"/>
      <c r="D1501" s="1"/>
      <c r="E1501" s="1"/>
      <c r="F1501" s="1"/>
      <c r="G1501" s="1"/>
      <c r="H1501" s="1"/>
      <c r="I1501" s="1"/>
      <c r="J1501" s="1"/>
      <c r="K1501" s="48"/>
      <c r="L1501" s="46"/>
      <c r="M1501" s="46"/>
      <c r="N1501" s="46"/>
      <c r="O1501" s="46"/>
      <c r="P1501" s="46"/>
    </row>
    <row r="1502" spans="1:16" ht="26.25">
      <c r="A1502" s="25"/>
      <c r="B1502" s="101"/>
      <c r="C1502" s="24"/>
      <c r="D1502" s="1"/>
      <c r="E1502" s="1"/>
      <c r="F1502" s="1"/>
      <c r="G1502" s="1"/>
      <c r="H1502" s="1"/>
      <c r="I1502" s="1"/>
      <c r="J1502" s="1"/>
      <c r="K1502" s="48"/>
      <c r="L1502" s="46"/>
      <c r="M1502" s="46"/>
      <c r="N1502" s="46"/>
      <c r="O1502" s="46"/>
      <c r="P1502" s="46"/>
    </row>
    <row r="1503" spans="1:16" ht="26.25">
      <c r="A1503" s="25"/>
      <c r="B1503" s="101"/>
      <c r="C1503" s="24"/>
      <c r="D1503" s="1"/>
      <c r="E1503" s="1"/>
      <c r="F1503" s="1"/>
      <c r="G1503" s="1"/>
      <c r="H1503" s="1"/>
      <c r="I1503" s="1"/>
      <c r="J1503" s="1"/>
      <c r="K1503" s="48"/>
      <c r="L1503" s="46"/>
      <c r="M1503" s="46"/>
      <c r="N1503" s="46"/>
      <c r="O1503" s="46"/>
      <c r="P1503" s="46"/>
    </row>
    <row r="1504" spans="1:16" ht="26.25">
      <c r="A1504" s="25"/>
      <c r="B1504" s="101"/>
      <c r="C1504" s="24"/>
      <c r="D1504" s="1"/>
      <c r="E1504" s="1"/>
      <c r="F1504" s="1"/>
      <c r="G1504" s="1"/>
      <c r="H1504" s="1"/>
      <c r="I1504" s="1"/>
      <c r="J1504" s="1"/>
      <c r="K1504" s="48"/>
      <c r="L1504" s="46"/>
      <c r="M1504" s="46"/>
      <c r="N1504" s="46"/>
      <c r="O1504" s="46"/>
      <c r="P1504" s="46"/>
    </row>
    <row r="1505" spans="1:16" ht="26.25">
      <c r="A1505" s="25"/>
      <c r="B1505" s="101"/>
      <c r="C1505" s="24"/>
      <c r="D1505" s="1"/>
      <c r="E1505" s="1"/>
      <c r="F1505" s="1"/>
      <c r="G1505" s="1"/>
      <c r="H1505" s="1"/>
      <c r="I1505" s="1"/>
      <c r="J1505" s="1"/>
      <c r="K1505" s="48"/>
      <c r="L1505" s="46"/>
      <c r="M1505" s="46"/>
      <c r="N1505" s="46"/>
      <c r="O1505" s="46"/>
      <c r="P1505" s="46"/>
    </row>
    <row r="1506" spans="1:16" ht="26.25">
      <c r="A1506" s="25"/>
      <c r="B1506" s="101"/>
      <c r="C1506" s="24"/>
      <c r="D1506" s="1"/>
      <c r="E1506" s="1"/>
      <c r="F1506" s="1"/>
      <c r="G1506" s="1"/>
      <c r="H1506" s="1"/>
      <c r="I1506" s="1"/>
      <c r="J1506" s="1"/>
      <c r="K1506" s="48"/>
      <c r="L1506" s="46"/>
      <c r="M1506" s="46"/>
      <c r="N1506" s="46"/>
      <c r="O1506" s="46"/>
      <c r="P1506" s="46"/>
    </row>
    <row r="1507" spans="1:16" ht="26.25">
      <c r="A1507" s="25"/>
      <c r="B1507" s="101"/>
      <c r="C1507" s="24"/>
      <c r="D1507" s="1"/>
      <c r="E1507" s="1"/>
      <c r="F1507" s="1"/>
      <c r="G1507" s="1"/>
      <c r="H1507" s="1"/>
      <c r="I1507" s="1"/>
      <c r="J1507" s="1"/>
      <c r="K1507" s="48"/>
      <c r="L1507" s="46"/>
      <c r="M1507" s="46"/>
      <c r="N1507" s="46"/>
      <c r="O1507" s="46"/>
      <c r="P1507" s="46"/>
    </row>
    <row r="1508" spans="1:16" ht="26.25">
      <c r="A1508" s="25"/>
      <c r="B1508" s="101"/>
      <c r="C1508" s="24"/>
      <c r="D1508" s="1"/>
      <c r="E1508" s="1"/>
      <c r="F1508" s="1"/>
      <c r="G1508" s="1"/>
      <c r="H1508" s="1"/>
      <c r="I1508" s="1"/>
      <c r="J1508" s="1"/>
      <c r="K1508" s="48"/>
      <c r="L1508" s="46"/>
      <c r="M1508" s="46"/>
      <c r="N1508" s="46"/>
      <c r="O1508" s="46"/>
      <c r="P1508" s="46"/>
    </row>
    <row r="1509" spans="1:16" ht="26.25">
      <c r="A1509" s="25"/>
      <c r="B1509" s="101"/>
      <c r="C1509" s="24"/>
      <c r="D1509" s="1"/>
      <c r="E1509" s="1"/>
      <c r="F1509" s="1"/>
      <c r="G1509" s="1"/>
      <c r="H1509" s="1"/>
      <c r="I1509" s="1"/>
      <c r="J1509" s="1"/>
      <c r="K1509" s="48"/>
      <c r="L1509" s="46"/>
      <c r="M1509" s="46"/>
      <c r="N1509" s="46"/>
      <c r="O1509" s="46"/>
      <c r="P1509" s="46"/>
    </row>
    <row r="1510" spans="1:16" ht="26.25">
      <c r="A1510" s="25"/>
      <c r="B1510" s="101"/>
      <c r="C1510" s="24"/>
      <c r="D1510" s="1"/>
      <c r="E1510" s="1"/>
      <c r="F1510" s="1"/>
      <c r="G1510" s="1"/>
      <c r="H1510" s="1"/>
      <c r="I1510" s="1"/>
      <c r="J1510" s="1"/>
      <c r="K1510" s="48"/>
      <c r="L1510" s="46"/>
      <c r="M1510" s="46"/>
      <c r="N1510" s="46"/>
      <c r="O1510" s="46"/>
      <c r="P1510" s="46"/>
    </row>
    <row r="1511" spans="1:16" ht="26.25">
      <c r="A1511" s="25"/>
      <c r="B1511" s="101"/>
      <c r="C1511" s="24"/>
      <c r="D1511" s="1"/>
      <c r="E1511" s="1"/>
      <c r="F1511" s="1"/>
      <c r="G1511" s="1"/>
      <c r="H1511" s="1"/>
      <c r="I1511" s="1"/>
      <c r="J1511" s="1"/>
      <c r="K1511" s="48"/>
      <c r="L1511" s="46"/>
      <c r="M1511" s="46"/>
      <c r="N1511" s="46"/>
      <c r="O1511" s="46"/>
      <c r="P1511" s="46"/>
    </row>
    <row r="1512" spans="1:16" ht="26.25">
      <c r="A1512" s="25"/>
      <c r="B1512" s="101"/>
      <c r="C1512" s="24"/>
      <c r="D1512" s="1"/>
      <c r="E1512" s="1"/>
      <c r="F1512" s="1"/>
      <c r="G1512" s="1"/>
      <c r="H1512" s="1"/>
      <c r="I1512" s="1"/>
      <c r="J1512" s="1"/>
      <c r="K1512" s="48"/>
      <c r="L1512" s="46"/>
      <c r="M1512" s="46"/>
      <c r="N1512" s="46"/>
      <c r="O1512" s="46"/>
      <c r="P1512" s="46"/>
    </row>
    <row r="1513" spans="1:16" ht="26.25">
      <c r="A1513" s="25"/>
      <c r="B1513" s="101"/>
      <c r="C1513" s="24"/>
      <c r="D1513" s="1"/>
      <c r="E1513" s="1"/>
      <c r="F1513" s="1"/>
      <c r="G1513" s="1"/>
      <c r="H1513" s="1"/>
      <c r="I1513" s="1"/>
      <c r="J1513" s="1"/>
      <c r="K1513" s="48"/>
      <c r="L1513" s="46"/>
      <c r="M1513" s="46"/>
      <c r="N1513" s="46"/>
      <c r="O1513" s="46"/>
      <c r="P1513" s="46"/>
    </row>
    <row r="1514" spans="1:16" ht="26.25">
      <c r="A1514" s="25"/>
      <c r="B1514" s="101"/>
      <c r="C1514" s="24"/>
      <c r="D1514" s="1"/>
      <c r="E1514" s="1"/>
      <c r="F1514" s="1"/>
      <c r="G1514" s="1"/>
      <c r="H1514" s="1"/>
      <c r="I1514" s="1"/>
      <c r="J1514" s="1"/>
      <c r="K1514" s="48"/>
      <c r="L1514" s="46"/>
      <c r="M1514" s="46"/>
      <c r="N1514" s="46"/>
      <c r="O1514" s="46"/>
      <c r="P1514" s="46"/>
    </row>
    <row r="1515" spans="1:16" ht="26.25">
      <c r="A1515" s="25"/>
      <c r="B1515" s="101"/>
      <c r="C1515" s="24"/>
      <c r="D1515" s="1"/>
      <c r="E1515" s="1"/>
      <c r="F1515" s="1"/>
      <c r="G1515" s="1"/>
      <c r="H1515" s="1"/>
      <c r="I1515" s="1"/>
      <c r="J1515" s="1"/>
      <c r="K1515" s="48"/>
      <c r="L1515" s="46"/>
      <c r="M1515" s="46"/>
      <c r="N1515" s="46"/>
      <c r="O1515" s="46"/>
      <c r="P1515" s="46"/>
    </row>
    <row r="1516" spans="1:16" ht="26.25">
      <c r="A1516" s="25"/>
      <c r="B1516" s="101"/>
      <c r="C1516" s="24"/>
      <c r="D1516" s="1"/>
      <c r="E1516" s="1"/>
      <c r="F1516" s="1"/>
      <c r="G1516" s="1"/>
      <c r="H1516" s="1"/>
      <c r="I1516" s="1"/>
      <c r="J1516" s="1"/>
      <c r="K1516" s="48"/>
      <c r="L1516" s="46"/>
      <c r="M1516" s="46"/>
      <c r="N1516" s="46"/>
      <c r="O1516" s="46"/>
      <c r="P1516" s="46"/>
    </row>
    <row r="1517" spans="1:16" ht="26.25">
      <c r="A1517" s="25"/>
      <c r="B1517" s="101"/>
      <c r="C1517" s="24"/>
      <c r="D1517" s="1"/>
      <c r="E1517" s="1"/>
      <c r="F1517" s="1"/>
      <c r="G1517" s="1"/>
      <c r="H1517" s="1"/>
      <c r="I1517" s="1"/>
      <c r="J1517" s="1"/>
      <c r="K1517" s="48"/>
      <c r="L1517" s="46"/>
      <c r="M1517" s="46"/>
      <c r="N1517" s="46"/>
      <c r="O1517" s="46"/>
      <c r="P1517" s="46"/>
    </row>
    <row r="1518" spans="1:16" ht="26.25">
      <c r="A1518" s="25"/>
      <c r="B1518" s="101"/>
      <c r="C1518" s="24"/>
      <c r="D1518" s="1"/>
      <c r="E1518" s="1"/>
      <c r="F1518" s="1"/>
      <c r="G1518" s="1"/>
      <c r="H1518" s="1"/>
      <c r="I1518" s="1"/>
      <c r="J1518" s="1"/>
      <c r="K1518" s="48"/>
      <c r="L1518" s="46"/>
      <c r="M1518" s="46"/>
      <c r="N1518" s="46"/>
      <c r="O1518" s="46"/>
      <c r="P1518" s="46"/>
    </row>
    <row r="1519" spans="1:16" ht="26.25">
      <c r="A1519" s="25"/>
      <c r="B1519" s="101"/>
      <c r="C1519" s="24"/>
      <c r="D1519" s="1"/>
      <c r="E1519" s="1"/>
      <c r="F1519" s="1"/>
      <c r="G1519" s="1"/>
      <c r="H1519" s="1"/>
      <c r="I1519" s="1"/>
      <c r="J1519" s="1"/>
      <c r="K1519" s="48"/>
      <c r="L1519" s="46"/>
      <c r="M1519" s="46"/>
      <c r="N1519" s="46"/>
      <c r="O1519" s="46"/>
      <c r="P1519" s="46"/>
    </row>
    <row r="1520" spans="1:16" ht="26.25">
      <c r="A1520" s="25"/>
      <c r="B1520" s="101"/>
      <c r="C1520" s="24"/>
      <c r="D1520" s="1"/>
      <c r="E1520" s="1"/>
      <c r="F1520" s="1"/>
      <c r="G1520" s="1"/>
      <c r="H1520" s="1"/>
      <c r="I1520" s="1"/>
      <c r="J1520" s="1"/>
      <c r="K1520" s="48"/>
      <c r="L1520" s="46"/>
      <c r="M1520" s="46"/>
      <c r="N1520" s="46"/>
      <c r="O1520" s="46"/>
      <c r="P1520" s="46"/>
    </row>
    <row r="1521" spans="1:16" ht="26.25">
      <c r="A1521" s="25"/>
      <c r="B1521" s="101"/>
      <c r="C1521" s="24"/>
      <c r="D1521" s="1"/>
      <c r="E1521" s="1"/>
      <c r="F1521" s="1"/>
      <c r="G1521" s="1"/>
      <c r="H1521" s="1"/>
      <c r="I1521" s="1"/>
      <c r="J1521" s="1"/>
      <c r="K1521" s="48"/>
      <c r="L1521" s="46"/>
      <c r="M1521" s="46"/>
      <c r="N1521" s="46"/>
      <c r="O1521" s="46"/>
      <c r="P1521" s="46"/>
    </row>
    <row r="1522" spans="1:16" ht="26.25">
      <c r="A1522" s="25"/>
      <c r="B1522" s="101"/>
      <c r="C1522" s="24"/>
      <c r="D1522" s="1"/>
      <c r="E1522" s="1"/>
      <c r="F1522" s="1"/>
      <c r="G1522" s="1"/>
      <c r="H1522" s="1"/>
      <c r="I1522" s="1"/>
      <c r="J1522" s="1"/>
      <c r="K1522" s="48"/>
      <c r="L1522" s="46"/>
      <c r="M1522" s="46"/>
      <c r="N1522" s="46"/>
      <c r="O1522" s="46"/>
      <c r="P1522" s="46"/>
    </row>
    <row r="1523" spans="1:16" ht="26.25">
      <c r="A1523" s="25"/>
      <c r="B1523" s="101"/>
      <c r="C1523" s="24"/>
      <c r="D1523" s="1"/>
      <c r="E1523" s="1"/>
      <c r="F1523" s="1"/>
      <c r="G1523" s="1"/>
      <c r="H1523" s="1"/>
      <c r="I1523" s="1"/>
      <c r="J1523" s="1"/>
      <c r="K1523" s="48"/>
      <c r="L1523" s="46"/>
      <c r="M1523" s="46"/>
      <c r="N1523" s="46"/>
      <c r="O1523" s="46"/>
      <c r="P1523" s="46"/>
    </row>
    <row r="1524" spans="1:16" ht="26.25">
      <c r="A1524" s="25"/>
      <c r="B1524" s="101"/>
      <c r="C1524" s="24"/>
      <c r="D1524" s="1"/>
      <c r="E1524" s="1"/>
      <c r="F1524" s="1"/>
      <c r="G1524" s="1"/>
      <c r="H1524" s="1"/>
      <c r="I1524" s="1"/>
      <c r="J1524" s="1"/>
      <c r="K1524" s="48"/>
      <c r="L1524" s="46"/>
      <c r="M1524" s="46"/>
      <c r="N1524" s="46"/>
      <c r="O1524" s="46"/>
      <c r="P1524" s="46"/>
    </row>
    <row r="1525" spans="1:16" ht="26.25">
      <c r="A1525" s="25"/>
      <c r="B1525" s="101"/>
      <c r="C1525" s="24"/>
      <c r="D1525" s="1"/>
      <c r="E1525" s="1"/>
      <c r="F1525" s="1"/>
      <c r="G1525" s="1"/>
      <c r="H1525" s="1"/>
      <c r="I1525" s="1"/>
      <c r="J1525" s="1"/>
      <c r="K1525" s="48"/>
      <c r="L1525" s="46"/>
      <c r="M1525" s="46"/>
      <c r="N1525" s="46"/>
      <c r="O1525" s="46"/>
      <c r="P1525" s="46"/>
    </row>
    <row r="1526" spans="1:16" ht="26.25">
      <c r="A1526" s="25"/>
      <c r="B1526" s="101"/>
      <c r="C1526" s="24"/>
      <c r="D1526" s="1"/>
      <c r="E1526" s="1"/>
      <c r="F1526" s="1"/>
      <c r="G1526" s="1"/>
      <c r="H1526" s="1"/>
      <c r="I1526" s="1"/>
      <c r="J1526" s="1"/>
      <c r="K1526" s="48"/>
      <c r="L1526" s="46"/>
      <c r="M1526" s="46"/>
      <c r="N1526" s="46"/>
      <c r="O1526" s="46"/>
      <c r="P1526" s="46"/>
    </row>
    <row r="1527" spans="1:16" ht="26.25">
      <c r="A1527" s="25"/>
      <c r="B1527" s="101"/>
      <c r="C1527" s="24"/>
      <c r="D1527" s="1"/>
      <c r="E1527" s="1"/>
      <c r="F1527" s="1"/>
      <c r="G1527" s="1"/>
      <c r="H1527" s="1"/>
      <c r="I1527" s="1"/>
      <c r="J1527" s="1"/>
      <c r="K1527" s="48"/>
      <c r="L1527" s="46"/>
      <c r="M1527" s="46"/>
      <c r="N1527" s="46"/>
      <c r="O1527" s="46"/>
      <c r="P1527" s="46"/>
    </row>
    <row r="1528" spans="1:16" ht="26.25">
      <c r="A1528" s="25"/>
      <c r="B1528" s="101"/>
      <c r="C1528" s="24"/>
      <c r="D1528" s="1"/>
      <c r="E1528" s="1"/>
      <c r="F1528" s="1"/>
      <c r="G1528" s="1"/>
      <c r="H1528" s="1"/>
      <c r="I1528" s="1"/>
      <c r="J1528" s="1"/>
      <c r="K1528" s="48"/>
      <c r="L1528" s="46"/>
      <c r="M1528" s="46"/>
      <c r="N1528" s="46"/>
      <c r="O1528" s="46"/>
      <c r="P1528" s="46"/>
    </row>
    <row r="1529" spans="1:16" ht="26.25">
      <c r="A1529" s="25"/>
      <c r="B1529" s="101"/>
      <c r="C1529" s="24"/>
      <c r="D1529" s="1"/>
      <c r="E1529" s="1"/>
      <c r="F1529" s="1"/>
      <c r="G1529" s="1"/>
      <c r="H1529" s="1"/>
      <c r="I1529" s="1"/>
      <c r="J1529" s="1"/>
      <c r="K1529" s="48"/>
      <c r="L1529" s="46"/>
      <c r="M1529" s="46"/>
      <c r="N1529" s="46"/>
      <c r="O1529" s="46"/>
      <c r="P1529" s="46"/>
    </row>
    <row r="1530" spans="1:16" ht="26.25">
      <c r="A1530" s="25"/>
      <c r="B1530" s="101"/>
      <c r="C1530" s="24"/>
      <c r="D1530" s="1"/>
      <c r="E1530" s="1"/>
      <c r="F1530" s="1"/>
      <c r="G1530" s="1"/>
      <c r="H1530" s="1"/>
      <c r="I1530" s="1"/>
      <c r="J1530" s="1"/>
      <c r="K1530" s="48"/>
      <c r="L1530" s="46"/>
      <c r="M1530" s="46"/>
      <c r="N1530" s="46"/>
      <c r="O1530" s="46"/>
      <c r="P1530" s="46"/>
    </row>
    <row r="1531" spans="1:16" ht="26.25">
      <c r="A1531" s="25"/>
      <c r="B1531" s="101"/>
      <c r="C1531" s="24"/>
      <c r="D1531" s="1"/>
      <c r="E1531" s="1"/>
      <c r="F1531" s="1"/>
      <c r="G1531" s="1"/>
      <c r="H1531" s="1"/>
      <c r="I1531" s="1"/>
      <c r="J1531" s="1"/>
      <c r="K1531" s="48"/>
      <c r="L1531" s="46"/>
      <c r="M1531" s="46"/>
      <c r="N1531" s="46"/>
      <c r="O1531" s="46"/>
      <c r="P1531" s="46"/>
    </row>
    <row r="1532" spans="1:16" ht="26.25">
      <c r="A1532" s="25"/>
      <c r="B1532" s="101"/>
      <c r="C1532" s="24"/>
      <c r="D1532" s="1"/>
      <c r="E1532" s="1"/>
      <c r="F1532" s="1"/>
      <c r="G1532" s="1"/>
      <c r="H1532" s="1"/>
      <c r="I1532" s="1"/>
      <c r="J1532" s="1"/>
      <c r="K1532" s="48"/>
      <c r="L1532" s="46"/>
      <c r="M1532" s="46"/>
      <c r="N1532" s="46"/>
      <c r="O1532" s="46"/>
      <c r="P1532" s="46"/>
    </row>
    <row r="1533" spans="1:16" ht="26.25">
      <c r="A1533" s="25"/>
      <c r="B1533" s="101"/>
      <c r="C1533" s="24"/>
      <c r="D1533" s="1"/>
      <c r="E1533" s="1"/>
      <c r="F1533" s="1"/>
      <c r="G1533" s="1"/>
      <c r="H1533" s="1"/>
      <c r="I1533" s="1"/>
      <c r="J1533" s="1"/>
      <c r="K1533" s="48"/>
      <c r="L1533" s="46"/>
      <c r="M1533" s="46"/>
      <c r="N1533" s="46"/>
      <c r="O1533" s="46"/>
      <c r="P1533" s="46"/>
    </row>
    <row r="1534" spans="1:16" ht="26.25">
      <c r="A1534" s="25"/>
      <c r="B1534" s="101"/>
      <c r="C1534" s="24"/>
      <c r="D1534" s="1"/>
      <c r="E1534" s="1"/>
      <c r="F1534" s="1"/>
      <c r="G1534" s="1"/>
      <c r="H1534" s="1"/>
      <c r="I1534" s="1"/>
      <c r="J1534" s="1"/>
      <c r="K1534" s="48"/>
      <c r="L1534" s="46"/>
      <c r="M1534" s="46"/>
      <c r="N1534" s="46"/>
      <c r="O1534" s="46"/>
      <c r="P1534" s="46"/>
    </row>
    <row r="1535" spans="1:16" ht="26.25">
      <c r="A1535" s="25"/>
      <c r="B1535" s="101"/>
      <c r="C1535" s="24"/>
      <c r="D1535" s="1"/>
      <c r="E1535" s="1"/>
      <c r="F1535" s="1"/>
      <c r="G1535" s="1"/>
      <c r="H1535" s="1"/>
      <c r="I1535" s="1"/>
      <c r="J1535" s="1"/>
      <c r="K1535" s="48"/>
      <c r="L1535" s="46"/>
      <c r="M1535" s="46"/>
      <c r="N1535" s="46"/>
      <c r="O1535" s="46"/>
      <c r="P1535" s="46"/>
    </row>
    <row r="1536" spans="1:16" ht="26.25">
      <c r="A1536" s="25"/>
      <c r="B1536" s="101"/>
      <c r="C1536" s="24"/>
      <c r="D1536" s="1"/>
      <c r="E1536" s="1"/>
      <c r="F1536" s="1"/>
      <c r="G1536" s="1"/>
      <c r="H1536" s="1"/>
      <c r="I1536" s="1"/>
      <c r="J1536" s="1"/>
      <c r="K1536" s="48"/>
      <c r="L1536" s="46"/>
      <c r="M1536" s="46"/>
      <c r="N1536" s="46"/>
      <c r="O1536" s="46"/>
      <c r="P1536" s="46"/>
    </row>
    <row r="1537" spans="1:16" ht="26.25">
      <c r="A1537" s="25"/>
      <c r="B1537" s="101"/>
      <c r="C1537" s="24"/>
      <c r="D1537" s="1"/>
      <c r="E1537" s="1"/>
      <c r="F1537" s="1"/>
      <c r="G1537" s="1"/>
      <c r="H1537" s="1"/>
      <c r="I1537" s="1"/>
      <c r="J1537" s="1"/>
      <c r="K1537" s="48"/>
      <c r="L1537" s="46"/>
      <c r="M1537" s="46"/>
      <c r="N1537" s="46"/>
      <c r="O1537" s="46"/>
      <c r="P1537" s="46"/>
    </row>
    <row r="1538" spans="1:16" ht="26.25">
      <c r="A1538" s="25"/>
      <c r="B1538" s="101"/>
      <c r="C1538" s="24"/>
      <c r="D1538" s="1"/>
      <c r="E1538" s="1"/>
      <c r="F1538" s="1"/>
      <c r="G1538" s="1"/>
      <c r="H1538" s="1"/>
      <c r="I1538" s="1"/>
      <c r="J1538" s="1"/>
      <c r="K1538" s="48"/>
      <c r="L1538" s="46"/>
      <c r="M1538" s="46"/>
      <c r="N1538" s="46"/>
      <c r="O1538" s="46"/>
      <c r="P1538" s="46"/>
    </row>
    <row r="1539" spans="1:16" ht="26.25">
      <c r="A1539" s="25"/>
      <c r="B1539" s="101"/>
      <c r="C1539" s="24"/>
      <c r="D1539" s="1"/>
      <c r="E1539" s="1"/>
      <c r="F1539" s="1"/>
      <c r="G1539" s="1"/>
      <c r="H1539" s="1"/>
      <c r="I1539" s="1"/>
      <c r="J1539" s="1"/>
      <c r="K1539" s="48"/>
      <c r="L1539" s="46"/>
      <c r="M1539" s="46"/>
      <c r="N1539" s="46"/>
      <c r="O1539" s="46"/>
      <c r="P1539" s="46"/>
    </row>
    <row r="1540" spans="1:16" ht="26.25">
      <c r="A1540" s="25"/>
      <c r="B1540" s="101"/>
      <c r="C1540" s="24"/>
      <c r="D1540" s="1"/>
      <c r="E1540" s="1"/>
      <c r="F1540" s="1"/>
      <c r="G1540" s="1"/>
      <c r="H1540" s="1"/>
      <c r="I1540" s="1"/>
      <c r="J1540" s="1"/>
      <c r="K1540" s="48"/>
      <c r="L1540" s="46"/>
      <c r="M1540" s="46"/>
      <c r="N1540" s="46"/>
      <c r="O1540" s="46"/>
      <c r="P1540" s="46"/>
    </row>
    <row r="1541" spans="1:16" ht="26.25">
      <c r="A1541" s="25"/>
      <c r="B1541" s="101"/>
      <c r="C1541" s="24"/>
      <c r="D1541" s="1"/>
      <c r="E1541" s="1"/>
      <c r="F1541" s="1"/>
      <c r="G1541" s="1"/>
      <c r="H1541" s="1"/>
      <c r="I1541" s="1"/>
      <c r="J1541" s="1"/>
      <c r="K1541" s="48"/>
      <c r="L1541" s="46"/>
      <c r="M1541" s="46"/>
      <c r="N1541" s="46"/>
      <c r="O1541" s="46"/>
      <c r="P1541" s="46"/>
    </row>
    <row r="1542" spans="1:16" ht="26.25">
      <c r="A1542" s="25"/>
      <c r="B1542" s="101"/>
      <c r="C1542" s="24"/>
      <c r="D1542" s="1"/>
      <c r="E1542" s="1"/>
      <c r="F1542" s="1"/>
      <c r="G1542" s="1"/>
      <c r="H1542" s="1"/>
      <c r="I1542" s="1"/>
      <c r="J1542" s="1"/>
      <c r="K1542" s="48"/>
      <c r="L1542" s="46"/>
      <c r="M1542" s="46"/>
      <c r="N1542" s="46"/>
      <c r="O1542" s="46"/>
      <c r="P1542" s="46"/>
    </row>
    <row r="1543" spans="1:16" ht="26.25">
      <c r="A1543" s="25"/>
      <c r="B1543" s="101"/>
      <c r="C1543" s="24"/>
      <c r="D1543" s="1"/>
      <c r="E1543" s="1"/>
      <c r="F1543" s="1"/>
      <c r="G1543" s="1"/>
      <c r="H1543" s="1"/>
      <c r="I1543" s="1"/>
      <c r="J1543" s="1"/>
      <c r="K1543" s="48"/>
      <c r="L1543" s="46"/>
      <c r="M1543" s="46"/>
      <c r="N1543" s="46"/>
      <c r="O1543" s="46"/>
      <c r="P1543" s="46"/>
    </row>
    <row r="1544" spans="1:16" ht="26.25">
      <c r="A1544" s="25"/>
      <c r="B1544" s="101"/>
      <c r="C1544" s="24"/>
      <c r="D1544" s="1"/>
      <c r="E1544" s="1"/>
      <c r="F1544" s="1"/>
      <c r="G1544" s="1"/>
      <c r="H1544" s="1"/>
      <c r="I1544" s="1"/>
      <c r="J1544" s="1"/>
      <c r="K1544" s="48"/>
      <c r="L1544" s="46"/>
      <c r="M1544" s="46"/>
      <c r="N1544" s="46"/>
      <c r="O1544" s="46"/>
      <c r="P1544" s="46"/>
    </row>
    <row r="1545" spans="1:16" ht="26.25">
      <c r="A1545" s="25"/>
      <c r="B1545" s="101"/>
      <c r="C1545" s="24"/>
      <c r="D1545" s="1"/>
      <c r="E1545" s="1"/>
      <c r="F1545" s="1"/>
      <c r="G1545" s="1"/>
      <c r="H1545" s="1"/>
      <c r="I1545" s="1"/>
      <c r="J1545" s="1"/>
      <c r="K1545" s="48"/>
      <c r="L1545" s="46"/>
      <c r="M1545" s="46"/>
      <c r="N1545" s="46"/>
      <c r="O1545" s="46"/>
      <c r="P1545" s="46"/>
    </row>
    <row r="1546" spans="1:16" ht="26.25">
      <c r="A1546" s="25"/>
      <c r="B1546" s="101"/>
      <c r="C1546" s="24"/>
      <c r="D1546" s="1"/>
      <c r="E1546" s="1"/>
      <c r="F1546" s="1"/>
      <c r="G1546" s="1"/>
      <c r="H1546" s="1"/>
      <c r="I1546" s="1"/>
      <c r="J1546" s="1"/>
      <c r="K1546" s="48"/>
      <c r="L1546" s="46"/>
      <c r="M1546" s="46"/>
      <c r="N1546" s="46"/>
      <c r="O1546" s="46"/>
      <c r="P1546" s="46"/>
    </row>
    <row r="1547" spans="1:16" ht="26.25">
      <c r="A1547" s="25"/>
      <c r="B1547" s="101"/>
      <c r="C1547" s="24"/>
      <c r="D1547" s="1"/>
      <c r="E1547" s="1"/>
      <c r="F1547" s="1"/>
      <c r="G1547" s="1"/>
      <c r="H1547" s="1"/>
      <c r="I1547" s="1"/>
      <c r="J1547" s="1"/>
      <c r="K1547" s="48"/>
      <c r="L1547" s="46"/>
      <c r="M1547" s="46"/>
      <c r="N1547" s="46"/>
      <c r="O1547" s="46"/>
      <c r="P1547" s="46"/>
    </row>
    <row r="1548" spans="1:16" ht="26.25">
      <c r="A1548" s="25"/>
      <c r="B1548" s="101"/>
      <c r="C1548" s="24"/>
      <c r="D1548" s="1"/>
      <c r="E1548" s="1"/>
      <c r="F1548" s="1"/>
      <c r="G1548" s="1"/>
      <c r="H1548" s="1"/>
      <c r="I1548" s="1"/>
      <c r="J1548" s="1"/>
      <c r="K1548" s="48"/>
      <c r="L1548" s="46"/>
      <c r="M1548" s="46"/>
      <c r="N1548" s="46"/>
      <c r="O1548" s="46"/>
      <c r="P1548" s="46"/>
    </row>
    <row r="1549" spans="1:16" ht="26.25">
      <c r="A1549" s="25"/>
      <c r="B1549" s="101"/>
      <c r="C1549" s="24"/>
      <c r="D1549" s="1"/>
      <c r="E1549" s="1"/>
      <c r="F1549" s="1"/>
      <c r="G1549" s="1"/>
      <c r="H1549" s="1"/>
      <c r="I1549" s="1"/>
      <c r="J1549" s="1"/>
      <c r="K1549" s="48"/>
      <c r="L1549" s="46"/>
      <c r="M1549" s="46"/>
      <c r="N1549" s="46"/>
      <c r="O1549" s="46"/>
      <c r="P1549" s="46"/>
    </row>
    <row r="1550" spans="1:16" ht="26.25">
      <c r="A1550" s="25"/>
      <c r="B1550" s="101"/>
      <c r="C1550" s="24"/>
      <c r="D1550" s="1"/>
      <c r="E1550" s="1"/>
      <c r="F1550" s="1"/>
      <c r="G1550" s="1"/>
      <c r="H1550" s="1"/>
      <c r="I1550" s="1"/>
      <c r="J1550" s="1"/>
      <c r="K1550" s="48"/>
      <c r="L1550" s="46"/>
      <c r="M1550" s="46"/>
      <c r="N1550" s="46"/>
      <c r="O1550" s="46"/>
      <c r="P1550" s="46"/>
    </row>
    <row r="1551" spans="1:16" ht="26.25">
      <c r="A1551" s="25"/>
      <c r="B1551" s="101"/>
      <c r="C1551" s="24"/>
      <c r="D1551" s="1"/>
      <c r="E1551" s="1"/>
      <c r="F1551" s="1"/>
      <c r="G1551" s="1"/>
      <c r="H1551" s="1"/>
      <c r="I1551" s="1"/>
      <c r="J1551" s="1"/>
      <c r="K1551" s="48"/>
      <c r="L1551" s="46"/>
      <c r="M1551" s="46"/>
      <c r="N1551" s="46"/>
      <c r="O1551" s="46"/>
      <c r="P1551" s="46"/>
    </row>
    <row r="1552" spans="1:16" ht="26.25">
      <c r="A1552" s="25"/>
      <c r="B1552" s="101"/>
      <c r="C1552" s="24"/>
      <c r="D1552" s="1"/>
      <c r="E1552" s="1"/>
      <c r="F1552" s="1"/>
      <c r="G1552" s="1"/>
      <c r="H1552" s="1"/>
      <c r="I1552" s="1"/>
      <c r="J1552" s="1"/>
      <c r="K1552" s="48"/>
      <c r="L1552" s="46"/>
      <c r="M1552" s="46"/>
      <c r="N1552" s="46"/>
      <c r="O1552" s="46"/>
      <c r="P1552" s="46"/>
    </row>
    <row r="1553" spans="1:16" ht="26.25">
      <c r="A1553" s="25"/>
      <c r="B1553" s="101"/>
      <c r="C1553" s="24"/>
      <c r="D1553" s="1"/>
      <c r="E1553" s="1"/>
      <c r="F1553" s="1"/>
      <c r="G1553" s="1"/>
      <c r="H1553" s="1"/>
      <c r="I1553" s="1"/>
      <c r="J1553" s="1"/>
      <c r="K1553" s="48"/>
      <c r="L1553" s="46"/>
      <c r="M1553" s="46"/>
      <c r="N1553" s="46"/>
      <c r="O1553" s="46"/>
      <c r="P1553" s="46"/>
    </row>
    <row r="1554" spans="1:16" ht="26.25">
      <c r="A1554" s="25"/>
      <c r="B1554" s="101"/>
      <c r="C1554" s="24"/>
      <c r="D1554" s="1"/>
      <c r="E1554" s="1"/>
      <c r="F1554" s="1"/>
      <c r="G1554" s="1"/>
      <c r="H1554" s="1"/>
      <c r="I1554" s="1"/>
      <c r="J1554" s="1"/>
      <c r="K1554" s="48"/>
      <c r="L1554" s="46"/>
      <c r="M1554" s="46"/>
      <c r="N1554" s="46"/>
      <c r="O1554" s="46"/>
      <c r="P1554" s="46"/>
    </row>
    <row r="1555" spans="1:16" ht="26.25">
      <c r="A1555" s="25"/>
      <c r="B1555" s="101"/>
      <c r="C1555" s="24"/>
      <c r="D1555" s="1"/>
      <c r="E1555" s="1"/>
      <c r="F1555" s="1"/>
      <c r="G1555" s="1"/>
      <c r="H1555" s="1"/>
      <c r="I1555" s="1"/>
      <c r="J1555" s="1"/>
      <c r="K1555" s="48"/>
      <c r="L1555" s="46"/>
      <c r="M1555" s="46"/>
      <c r="N1555" s="46"/>
      <c r="O1555" s="46"/>
      <c r="P1555" s="46"/>
    </row>
    <row r="1556" spans="1:16" ht="26.25">
      <c r="A1556" s="25"/>
      <c r="B1556" s="101"/>
      <c r="C1556" s="24"/>
      <c r="D1556" s="1"/>
      <c r="E1556" s="1"/>
      <c r="F1556" s="1"/>
      <c r="G1556" s="1"/>
      <c r="H1556" s="1"/>
      <c r="I1556" s="1"/>
      <c r="J1556" s="1"/>
      <c r="K1556" s="48"/>
      <c r="L1556" s="46"/>
      <c r="M1556" s="46"/>
      <c r="N1556" s="46"/>
      <c r="O1556" s="46"/>
      <c r="P1556" s="46"/>
    </row>
    <row r="1557" spans="1:16" ht="26.25">
      <c r="A1557" s="25"/>
      <c r="B1557" s="101"/>
      <c r="C1557" s="24"/>
      <c r="D1557" s="1"/>
      <c r="E1557" s="1"/>
      <c r="F1557" s="1"/>
      <c r="G1557" s="1"/>
      <c r="H1557" s="1"/>
      <c r="I1557" s="1"/>
      <c r="J1557" s="1"/>
      <c r="K1557" s="48"/>
      <c r="L1557" s="46"/>
      <c r="M1557" s="46"/>
      <c r="N1557" s="46"/>
      <c r="O1557" s="46"/>
      <c r="P1557" s="46"/>
    </row>
    <row r="1558" spans="1:16" ht="26.25">
      <c r="A1558" s="25"/>
      <c r="B1558" s="101"/>
      <c r="C1558" s="24"/>
      <c r="D1558" s="1"/>
      <c r="E1558" s="1"/>
      <c r="F1558" s="1"/>
      <c r="G1558" s="1"/>
      <c r="H1558" s="1"/>
      <c r="I1558" s="1"/>
      <c r="J1558" s="1"/>
      <c r="K1558" s="48"/>
      <c r="L1558" s="46"/>
      <c r="M1558" s="46"/>
      <c r="N1558" s="46"/>
      <c r="O1558" s="46"/>
      <c r="P1558" s="46"/>
    </row>
    <row r="1559" spans="1:16" ht="26.25">
      <c r="A1559" s="25"/>
      <c r="B1559" s="101"/>
      <c r="C1559" s="24"/>
      <c r="D1559" s="1"/>
      <c r="E1559" s="1"/>
      <c r="F1559" s="1"/>
      <c r="G1559" s="1"/>
      <c r="H1559" s="1"/>
      <c r="I1559" s="1"/>
      <c r="J1559" s="1"/>
      <c r="K1559" s="48"/>
      <c r="L1559" s="46"/>
      <c r="M1559" s="46"/>
      <c r="N1559" s="46"/>
      <c r="O1559" s="46"/>
      <c r="P1559" s="46"/>
    </row>
    <row r="1560" spans="1:16" ht="26.25">
      <c r="A1560" s="25"/>
      <c r="B1560" s="101"/>
      <c r="C1560" s="24"/>
      <c r="D1560" s="1"/>
      <c r="E1560" s="1"/>
      <c r="F1560" s="1"/>
      <c r="G1560" s="1"/>
      <c r="H1560" s="1"/>
      <c r="I1560" s="1"/>
      <c r="J1560" s="1"/>
      <c r="K1560" s="48"/>
      <c r="L1560" s="46"/>
      <c r="M1560" s="46"/>
      <c r="N1560" s="46"/>
      <c r="O1560" s="46"/>
      <c r="P1560" s="46"/>
    </row>
    <row r="1561" spans="1:16" ht="26.25">
      <c r="A1561" s="25"/>
      <c r="B1561" s="101"/>
      <c r="C1561" s="24"/>
      <c r="D1561" s="1"/>
      <c r="E1561" s="1"/>
      <c r="F1561" s="1"/>
      <c r="G1561" s="1"/>
      <c r="H1561" s="1"/>
      <c r="I1561" s="1"/>
      <c r="J1561" s="1"/>
      <c r="K1561" s="48"/>
      <c r="L1561" s="46"/>
      <c r="M1561" s="46"/>
      <c r="N1561" s="46"/>
      <c r="O1561" s="46"/>
      <c r="P1561" s="46"/>
    </row>
    <row r="1562" spans="1:16" ht="26.25">
      <c r="A1562" s="25"/>
      <c r="B1562" s="101"/>
      <c r="C1562" s="24"/>
      <c r="D1562" s="1"/>
      <c r="E1562" s="1"/>
      <c r="F1562" s="1"/>
      <c r="G1562" s="1"/>
      <c r="H1562" s="1"/>
      <c r="I1562" s="1"/>
      <c r="J1562" s="1"/>
      <c r="K1562" s="48"/>
      <c r="L1562" s="46"/>
      <c r="M1562" s="46"/>
      <c r="N1562" s="46"/>
      <c r="O1562" s="46"/>
      <c r="P1562" s="46"/>
    </row>
    <row r="1563" spans="1:16" ht="26.25">
      <c r="A1563" s="25"/>
      <c r="B1563" s="101"/>
      <c r="C1563" s="24"/>
      <c r="D1563" s="1"/>
      <c r="E1563" s="1"/>
      <c r="F1563" s="1"/>
      <c r="G1563" s="1"/>
      <c r="H1563" s="1"/>
      <c r="I1563" s="1"/>
      <c r="J1563" s="1"/>
      <c r="K1563" s="48"/>
      <c r="L1563" s="46"/>
      <c r="M1563" s="46"/>
      <c r="N1563" s="46"/>
      <c r="O1563" s="46"/>
      <c r="P1563" s="46"/>
    </row>
    <row r="1564" spans="1:16" ht="26.25">
      <c r="A1564" s="25"/>
      <c r="B1564" s="101"/>
      <c r="C1564" s="24"/>
      <c r="D1564" s="1"/>
      <c r="E1564" s="1"/>
      <c r="F1564" s="1"/>
      <c r="G1564" s="1"/>
      <c r="H1564" s="1"/>
      <c r="I1564" s="1"/>
      <c r="J1564" s="1"/>
      <c r="K1564" s="48"/>
      <c r="L1564" s="46"/>
      <c r="M1564" s="46"/>
      <c r="N1564" s="46"/>
      <c r="O1564" s="46"/>
      <c r="P1564" s="46"/>
    </row>
    <row r="1565" spans="1:16" ht="26.25">
      <c r="A1565" s="25"/>
      <c r="B1565" s="101"/>
      <c r="C1565" s="24"/>
      <c r="D1565" s="1"/>
      <c r="E1565" s="1"/>
      <c r="F1565" s="1"/>
      <c r="G1565" s="1"/>
      <c r="H1565" s="1"/>
      <c r="I1565" s="1"/>
      <c r="J1565" s="1"/>
      <c r="K1565" s="48"/>
      <c r="L1565" s="46"/>
      <c r="M1565" s="46"/>
      <c r="N1565" s="46"/>
      <c r="O1565" s="46"/>
      <c r="P1565" s="46"/>
    </row>
    <row r="1566" spans="1:16" ht="26.25">
      <c r="A1566" s="25"/>
      <c r="B1566" s="101"/>
      <c r="C1566" s="24"/>
      <c r="D1566" s="1"/>
      <c r="E1566" s="1"/>
      <c r="F1566" s="1"/>
      <c r="G1566" s="1"/>
      <c r="H1566" s="1"/>
      <c r="I1566" s="1"/>
      <c r="J1566" s="1"/>
      <c r="K1566" s="48"/>
      <c r="L1566" s="46"/>
      <c r="M1566" s="46"/>
      <c r="N1566" s="46"/>
      <c r="O1566" s="46"/>
      <c r="P1566" s="46"/>
    </row>
    <row r="1567" spans="1:16" ht="26.25">
      <c r="A1567" s="25"/>
      <c r="B1567" s="101"/>
      <c r="C1567" s="24"/>
      <c r="D1567" s="1"/>
      <c r="E1567" s="1"/>
      <c r="F1567" s="1"/>
      <c r="G1567" s="1"/>
      <c r="H1567" s="1"/>
      <c r="I1567" s="1"/>
      <c r="J1567" s="1"/>
      <c r="K1567" s="48"/>
      <c r="L1567" s="46"/>
      <c r="M1567" s="46"/>
      <c r="N1567" s="46"/>
      <c r="O1567" s="46"/>
      <c r="P1567" s="46"/>
    </row>
    <row r="1568" spans="1:16" ht="26.25">
      <c r="A1568" s="25"/>
      <c r="B1568" s="101"/>
      <c r="C1568" s="24"/>
      <c r="D1568" s="1"/>
      <c r="E1568" s="1"/>
      <c r="F1568" s="1"/>
      <c r="G1568" s="1"/>
      <c r="H1568" s="1"/>
      <c r="I1568" s="1"/>
      <c r="J1568" s="1"/>
      <c r="K1568" s="48"/>
      <c r="L1568" s="46"/>
      <c r="M1568" s="46"/>
      <c r="N1568" s="46"/>
      <c r="O1568" s="46"/>
      <c r="P1568" s="46"/>
    </row>
    <row r="1569" spans="1:16" ht="26.25">
      <c r="A1569" s="25"/>
      <c r="B1569" s="101"/>
      <c r="C1569" s="24"/>
      <c r="D1569" s="1"/>
      <c r="E1569" s="1"/>
      <c r="F1569" s="1"/>
      <c r="G1569" s="1"/>
      <c r="H1569" s="1"/>
      <c r="I1569" s="1"/>
      <c r="J1569" s="1"/>
      <c r="K1569" s="48"/>
      <c r="L1569" s="46"/>
      <c r="M1569" s="46"/>
      <c r="N1569" s="46"/>
      <c r="O1569" s="46"/>
      <c r="P1569" s="46"/>
    </row>
    <row r="1570" spans="1:16" ht="26.25">
      <c r="A1570" s="25"/>
      <c r="B1570" s="101"/>
      <c r="C1570" s="24"/>
      <c r="D1570" s="1"/>
      <c r="E1570" s="1"/>
      <c r="F1570" s="1"/>
      <c r="G1570" s="1"/>
      <c r="H1570" s="1"/>
      <c r="I1570" s="1"/>
      <c r="J1570" s="1"/>
      <c r="K1570" s="48"/>
      <c r="L1570" s="46"/>
      <c r="M1570" s="46"/>
      <c r="N1570" s="46"/>
      <c r="O1570" s="46"/>
      <c r="P1570" s="46"/>
    </row>
    <row r="1571" spans="1:16" ht="26.25">
      <c r="A1571" s="25"/>
      <c r="B1571" s="101"/>
      <c r="C1571" s="24"/>
      <c r="D1571" s="1"/>
      <c r="E1571" s="1"/>
      <c r="F1571" s="1"/>
      <c r="G1571" s="1"/>
      <c r="H1571" s="1"/>
      <c r="I1571" s="1"/>
      <c r="J1571" s="1"/>
      <c r="K1571" s="48"/>
      <c r="L1571" s="46"/>
      <c r="M1571" s="46"/>
      <c r="N1571" s="46"/>
      <c r="O1571" s="46"/>
      <c r="P1571" s="46"/>
    </row>
    <row r="1572" spans="1:16" ht="26.25">
      <c r="A1572" s="25"/>
      <c r="B1572" s="101"/>
      <c r="C1572" s="24"/>
      <c r="D1572" s="1"/>
      <c r="E1572" s="1"/>
      <c r="F1572" s="1"/>
      <c r="G1572" s="1"/>
      <c r="H1572" s="1"/>
      <c r="I1572" s="1"/>
      <c r="J1572" s="1"/>
      <c r="K1572" s="48"/>
      <c r="L1572" s="46"/>
      <c r="M1572" s="46"/>
      <c r="N1572" s="46"/>
      <c r="O1572" s="46"/>
      <c r="P1572" s="46"/>
    </row>
    <row r="1573" spans="1:16" ht="26.25">
      <c r="A1573" s="25"/>
      <c r="B1573" s="101"/>
      <c r="C1573" s="24"/>
      <c r="D1573" s="1"/>
      <c r="E1573" s="1"/>
      <c r="F1573" s="1"/>
      <c r="G1573" s="1"/>
      <c r="H1573" s="1"/>
      <c r="I1573" s="1"/>
      <c r="J1573" s="1"/>
      <c r="K1573" s="48"/>
      <c r="L1573" s="46"/>
      <c r="M1573" s="46"/>
      <c r="N1573" s="46"/>
      <c r="O1573" s="46"/>
      <c r="P1573" s="46"/>
    </row>
    <row r="1574" spans="1:16" ht="26.25">
      <c r="A1574" s="25"/>
      <c r="B1574" s="101"/>
      <c r="C1574" s="24"/>
      <c r="D1574" s="1"/>
      <c r="E1574" s="1"/>
      <c r="F1574" s="1"/>
      <c r="G1574" s="1"/>
      <c r="H1574" s="1"/>
      <c r="I1574" s="1"/>
      <c r="J1574" s="1"/>
      <c r="K1574" s="48"/>
      <c r="L1574" s="46"/>
      <c r="M1574" s="46"/>
      <c r="N1574" s="46"/>
      <c r="O1574" s="46"/>
      <c r="P1574" s="46"/>
    </row>
    <row r="1575" spans="1:16" ht="26.25">
      <c r="A1575" s="25"/>
      <c r="B1575" s="101"/>
      <c r="C1575" s="24"/>
      <c r="D1575" s="1"/>
      <c r="E1575" s="1"/>
      <c r="F1575" s="1"/>
      <c r="G1575" s="1"/>
      <c r="H1575" s="1"/>
      <c r="I1575" s="1"/>
      <c r="J1575" s="1"/>
      <c r="K1575" s="48"/>
      <c r="L1575" s="46"/>
      <c r="M1575" s="46"/>
      <c r="N1575" s="46"/>
      <c r="O1575" s="46"/>
      <c r="P1575" s="46"/>
    </row>
    <row r="1576" spans="1:16" ht="26.25">
      <c r="A1576" s="25"/>
      <c r="B1576" s="101"/>
      <c r="C1576" s="24"/>
      <c r="D1576" s="1"/>
      <c r="E1576" s="1"/>
      <c r="F1576" s="1"/>
      <c r="G1576" s="1"/>
      <c r="H1576" s="1"/>
      <c r="I1576" s="1"/>
      <c r="J1576" s="1"/>
      <c r="K1576" s="48"/>
      <c r="L1576" s="46"/>
      <c r="M1576" s="46"/>
      <c r="N1576" s="46"/>
      <c r="O1576" s="46"/>
      <c r="P1576" s="46"/>
    </row>
    <row r="1577" spans="1:16" ht="26.25">
      <c r="A1577" s="25"/>
      <c r="B1577" s="101"/>
      <c r="C1577" s="24"/>
      <c r="D1577" s="1"/>
      <c r="E1577" s="1"/>
      <c r="F1577" s="1"/>
      <c r="G1577" s="1"/>
      <c r="H1577" s="1"/>
      <c r="I1577" s="1"/>
      <c r="J1577" s="1"/>
      <c r="K1577" s="48"/>
      <c r="L1577" s="46"/>
      <c r="M1577" s="46"/>
      <c r="N1577" s="46"/>
      <c r="O1577" s="46"/>
      <c r="P1577" s="46"/>
    </row>
    <row r="1578" spans="1:16" ht="26.25">
      <c r="A1578" s="25"/>
      <c r="B1578" s="101"/>
      <c r="C1578" s="24"/>
      <c r="D1578" s="1"/>
      <c r="E1578" s="1"/>
      <c r="F1578" s="1"/>
      <c r="G1578" s="1"/>
      <c r="H1578" s="1"/>
      <c r="I1578" s="1"/>
      <c r="J1578" s="1"/>
      <c r="K1578" s="48"/>
      <c r="L1578" s="46"/>
      <c r="M1578" s="46"/>
      <c r="N1578" s="46"/>
      <c r="O1578" s="46"/>
      <c r="P1578" s="46"/>
    </row>
    <row r="1579" spans="1:16" ht="26.25">
      <c r="A1579" s="25"/>
      <c r="B1579" s="101"/>
      <c r="C1579" s="24"/>
      <c r="D1579" s="1"/>
      <c r="E1579" s="1"/>
      <c r="F1579" s="1"/>
      <c r="G1579" s="1"/>
      <c r="H1579" s="1"/>
      <c r="I1579" s="1"/>
      <c r="J1579" s="1"/>
      <c r="K1579" s="48"/>
      <c r="L1579" s="46"/>
      <c r="M1579" s="46"/>
      <c r="N1579" s="46"/>
      <c r="O1579" s="46"/>
      <c r="P1579" s="46"/>
    </row>
    <row r="1580" spans="1:16" ht="26.25">
      <c r="A1580" s="25"/>
      <c r="B1580" s="101"/>
      <c r="C1580" s="24"/>
      <c r="D1580" s="1"/>
      <c r="E1580" s="1"/>
      <c r="F1580" s="1"/>
      <c r="G1580" s="1"/>
      <c r="H1580" s="1"/>
      <c r="I1580" s="1"/>
      <c r="J1580" s="1"/>
      <c r="K1580" s="48"/>
      <c r="L1580" s="46"/>
      <c r="M1580" s="46"/>
      <c r="N1580" s="46"/>
      <c r="O1580" s="46"/>
      <c r="P1580" s="46"/>
    </row>
    <row r="1581" spans="1:16" ht="26.25">
      <c r="A1581" s="25"/>
      <c r="B1581" s="101"/>
      <c r="C1581" s="24"/>
      <c r="D1581" s="1"/>
      <c r="E1581" s="1"/>
      <c r="F1581" s="1"/>
      <c r="G1581" s="1"/>
      <c r="H1581" s="1"/>
      <c r="I1581" s="1"/>
      <c r="J1581" s="1"/>
      <c r="K1581" s="48"/>
      <c r="L1581" s="46"/>
      <c r="M1581" s="46"/>
      <c r="N1581" s="46"/>
      <c r="O1581" s="46"/>
      <c r="P1581" s="46"/>
    </row>
    <row r="1582" spans="1:16" ht="26.25">
      <c r="A1582" s="25"/>
      <c r="B1582" s="101"/>
      <c r="C1582" s="24"/>
      <c r="D1582" s="1"/>
      <c r="E1582" s="1"/>
      <c r="F1582" s="1"/>
      <c r="G1582" s="1"/>
      <c r="H1582" s="1"/>
      <c r="I1582" s="1"/>
      <c r="J1582" s="1"/>
      <c r="K1582" s="48"/>
      <c r="L1582" s="46"/>
      <c r="M1582" s="46"/>
      <c r="N1582" s="46"/>
      <c r="O1582" s="46"/>
      <c r="P1582" s="46"/>
    </row>
    <row r="1583" spans="1:16" ht="26.25">
      <c r="A1583" s="25"/>
      <c r="B1583" s="101"/>
      <c r="C1583" s="24"/>
      <c r="D1583" s="1"/>
      <c r="E1583" s="1"/>
      <c r="F1583" s="1"/>
      <c r="G1583" s="1"/>
      <c r="H1583" s="1"/>
      <c r="I1583" s="1"/>
      <c r="J1583" s="1"/>
      <c r="K1583" s="48"/>
      <c r="L1583" s="46"/>
      <c r="M1583" s="46"/>
      <c r="N1583" s="46"/>
      <c r="O1583" s="46"/>
      <c r="P1583" s="46"/>
    </row>
    <row r="1584" spans="1:16" ht="26.25">
      <c r="A1584" s="25"/>
      <c r="B1584" s="101"/>
      <c r="C1584" s="24"/>
      <c r="D1584" s="1"/>
      <c r="E1584" s="1"/>
      <c r="F1584" s="1"/>
      <c r="G1584" s="1"/>
      <c r="H1584" s="1"/>
      <c r="I1584" s="1"/>
      <c r="J1584" s="1"/>
      <c r="K1584" s="48"/>
      <c r="L1584" s="46"/>
      <c r="M1584" s="46"/>
      <c r="N1584" s="46"/>
      <c r="O1584" s="46"/>
      <c r="P1584" s="46"/>
    </row>
    <row r="1585" spans="1:16" ht="26.25">
      <c r="A1585" s="25"/>
      <c r="B1585" s="101"/>
      <c r="C1585" s="24"/>
      <c r="D1585" s="1"/>
      <c r="E1585" s="1"/>
      <c r="F1585" s="1"/>
      <c r="G1585" s="1"/>
      <c r="H1585" s="1"/>
      <c r="I1585" s="1"/>
      <c r="J1585" s="1"/>
      <c r="K1585" s="48"/>
      <c r="L1585" s="46"/>
      <c r="M1585" s="46"/>
      <c r="N1585" s="46"/>
      <c r="O1585" s="46"/>
      <c r="P1585" s="46"/>
    </row>
    <row r="1586" spans="1:16" ht="26.25">
      <c r="A1586" s="25"/>
      <c r="B1586" s="101"/>
      <c r="C1586" s="24"/>
      <c r="D1586" s="1"/>
      <c r="E1586" s="1"/>
      <c r="F1586" s="1"/>
      <c r="G1586" s="1"/>
      <c r="H1586" s="1"/>
      <c r="I1586" s="1"/>
      <c r="J1586" s="1"/>
      <c r="K1586" s="48"/>
      <c r="L1586" s="46"/>
      <c r="M1586" s="46"/>
      <c r="N1586" s="46"/>
      <c r="O1586" s="46"/>
      <c r="P1586" s="46"/>
    </row>
    <row r="1587" spans="1:16" ht="26.25">
      <c r="A1587" s="25"/>
      <c r="B1587" s="101"/>
      <c r="C1587" s="24"/>
      <c r="D1587" s="1"/>
      <c r="E1587" s="1"/>
      <c r="F1587" s="1"/>
      <c r="G1587" s="1"/>
      <c r="H1587" s="1"/>
      <c r="I1587" s="1"/>
      <c r="J1587" s="1"/>
      <c r="K1587" s="48"/>
      <c r="L1587" s="46"/>
      <c r="M1587" s="46"/>
      <c r="N1587" s="46"/>
      <c r="O1587" s="46"/>
      <c r="P1587" s="46"/>
    </row>
    <row r="1588" spans="1:16" ht="26.25">
      <c r="A1588" s="25"/>
      <c r="B1588" s="101"/>
      <c r="C1588" s="24"/>
      <c r="D1588" s="1"/>
      <c r="E1588" s="1"/>
      <c r="F1588" s="1"/>
      <c r="G1588" s="1"/>
      <c r="H1588" s="1"/>
      <c r="I1588" s="1"/>
      <c r="J1588" s="1"/>
      <c r="K1588" s="48"/>
      <c r="L1588" s="46"/>
      <c r="M1588" s="46"/>
      <c r="N1588" s="46"/>
      <c r="O1588" s="46"/>
      <c r="P1588" s="46"/>
    </row>
    <row r="1589" spans="1:16" ht="26.25">
      <c r="A1589" s="25"/>
      <c r="B1589" s="101"/>
      <c r="C1589" s="24"/>
      <c r="D1589" s="1"/>
      <c r="E1589" s="1"/>
      <c r="F1589" s="1"/>
      <c r="G1589" s="1"/>
      <c r="H1589" s="1"/>
      <c r="I1589" s="1"/>
      <c r="J1589" s="1"/>
      <c r="K1589" s="48"/>
      <c r="L1589" s="46"/>
      <c r="M1589" s="46"/>
      <c r="N1589" s="46"/>
      <c r="O1589" s="46"/>
      <c r="P1589" s="46"/>
    </row>
    <row r="1590" spans="1:16" ht="26.25">
      <c r="A1590" s="25"/>
      <c r="B1590" s="101"/>
      <c r="C1590" s="24"/>
      <c r="D1590" s="1"/>
      <c r="E1590" s="1"/>
      <c r="F1590" s="1"/>
      <c r="G1590" s="1"/>
      <c r="H1590" s="1"/>
      <c r="I1590" s="1"/>
      <c r="J1590" s="1"/>
      <c r="K1590" s="48"/>
      <c r="L1590" s="46"/>
      <c r="M1590" s="46"/>
      <c r="N1590" s="46"/>
      <c r="O1590" s="46"/>
      <c r="P1590" s="46"/>
    </row>
    <row r="1591" spans="1:16" ht="26.25">
      <c r="A1591" s="25"/>
      <c r="B1591" s="101"/>
      <c r="C1591" s="24"/>
      <c r="D1591" s="1"/>
      <c r="E1591" s="1"/>
      <c r="F1591" s="1"/>
      <c r="G1591" s="1"/>
      <c r="H1591" s="1"/>
      <c r="I1591" s="1"/>
      <c r="J1591" s="1"/>
      <c r="K1591" s="48"/>
      <c r="L1591" s="46"/>
      <c r="M1591" s="46"/>
      <c r="N1591" s="46"/>
      <c r="O1591" s="46"/>
      <c r="P1591" s="46"/>
    </row>
    <row r="1592" spans="1:16" ht="26.25">
      <c r="A1592" s="25"/>
      <c r="B1592" s="101"/>
      <c r="C1592" s="24"/>
      <c r="D1592" s="1"/>
      <c r="E1592" s="1"/>
      <c r="F1592" s="1"/>
      <c r="G1592" s="1"/>
      <c r="H1592" s="1"/>
      <c r="I1592" s="1"/>
      <c r="J1592" s="1"/>
      <c r="K1592" s="48"/>
      <c r="L1592" s="46"/>
      <c r="M1592" s="46"/>
      <c r="N1592" s="46"/>
      <c r="O1592" s="46"/>
      <c r="P1592" s="46"/>
    </row>
    <row r="1593" spans="1:16" ht="26.25">
      <c r="A1593" s="25"/>
      <c r="B1593" s="101"/>
      <c r="C1593" s="24"/>
      <c r="D1593" s="1"/>
      <c r="E1593" s="1"/>
      <c r="F1593" s="1"/>
      <c r="G1593" s="1"/>
      <c r="H1593" s="1"/>
      <c r="I1593" s="1"/>
      <c r="J1593" s="1"/>
      <c r="K1593" s="48"/>
      <c r="L1593" s="46"/>
      <c r="M1593" s="46"/>
      <c r="N1593" s="46"/>
      <c r="O1593" s="46"/>
      <c r="P1593" s="46"/>
    </row>
    <row r="1594" spans="1:16" ht="26.25">
      <c r="A1594" s="25"/>
      <c r="B1594" s="101"/>
      <c r="C1594" s="24"/>
      <c r="D1594" s="1"/>
      <c r="E1594" s="1"/>
      <c r="F1594" s="1"/>
      <c r="G1594" s="1"/>
      <c r="H1594" s="1"/>
      <c r="I1594" s="1"/>
      <c r="J1594" s="1"/>
      <c r="K1594" s="48"/>
      <c r="L1594" s="46"/>
      <c r="M1594" s="46"/>
      <c r="N1594" s="46"/>
      <c r="O1594" s="46"/>
      <c r="P1594" s="46"/>
    </row>
    <row r="1595" spans="1:16" ht="26.25">
      <c r="A1595" s="25"/>
      <c r="B1595" s="101"/>
      <c r="C1595" s="24"/>
      <c r="D1595" s="1"/>
      <c r="E1595" s="1"/>
      <c r="F1595" s="1"/>
      <c r="G1595" s="1"/>
      <c r="H1595" s="1"/>
      <c r="I1595" s="1"/>
      <c r="J1595" s="1"/>
      <c r="K1595" s="48"/>
      <c r="L1595" s="46"/>
      <c r="M1595" s="46"/>
      <c r="N1595" s="46"/>
      <c r="O1595" s="46"/>
      <c r="P1595" s="46"/>
    </row>
    <row r="1596" spans="1:16" ht="26.25">
      <c r="A1596" s="25"/>
      <c r="B1596" s="101"/>
      <c r="C1596" s="24"/>
      <c r="D1596" s="1"/>
      <c r="E1596" s="1"/>
      <c r="F1596" s="1"/>
      <c r="G1596" s="1"/>
      <c r="H1596" s="1"/>
      <c r="I1596" s="1"/>
      <c r="J1596" s="1"/>
      <c r="K1596" s="48"/>
      <c r="L1596" s="46"/>
      <c r="M1596" s="46"/>
      <c r="N1596" s="46"/>
      <c r="O1596" s="46"/>
      <c r="P1596" s="46"/>
    </row>
    <row r="1597" spans="1:16" ht="26.25">
      <c r="A1597" s="25"/>
      <c r="B1597" s="101"/>
      <c r="C1597" s="24"/>
      <c r="D1597" s="1"/>
      <c r="E1597" s="1"/>
      <c r="F1597" s="1"/>
      <c r="G1597" s="1"/>
      <c r="H1597" s="1"/>
      <c r="I1597" s="1"/>
      <c r="J1597" s="1"/>
      <c r="K1597" s="48"/>
      <c r="L1597" s="46"/>
      <c r="M1597" s="46"/>
      <c r="N1597" s="46"/>
      <c r="O1597" s="46"/>
      <c r="P1597" s="46"/>
    </row>
    <row r="1598" spans="1:16" ht="26.25">
      <c r="A1598" s="25"/>
      <c r="B1598" s="101"/>
      <c r="C1598" s="24"/>
      <c r="D1598" s="1"/>
      <c r="E1598" s="1"/>
      <c r="F1598" s="1"/>
      <c r="G1598" s="1"/>
      <c r="H1598" s="1"/>
      <c r="I1598" s="1"/>
      <c r="J1598" s="1"/>
      <c r="K1598" s="48"/>
      <c r="L1598" s="46"/>
      <c r="M1598" s="46"/>
      <c r="N1598" s="46"/>
      <c r="O1598" s="46"/>
      <c r="P1598" s="46"/>
    </row>
    <row r="1599" spans="1:16" ht="26.25">
      <c r="A1599" s="25"/>
      <c r="B1599" s="101"/>
      <c r="C1599" s="24"/>
      <c r="D1599" s="1"/>
      <c r="E1599" s="1"/>
      <c r="F1599" s="1"/>
      <c r="G1599" s="1"/>
      <c r="H1599" s="1"/>
      <c r="I1599" s="1"/>
      <c r="J1599" s="1"/>
      <c r="K1599" s="48"/>
      <c r="L1599" s="46"/>
      <c r="M1599" s="46"/>
      <c r="N1599" s="46"/>
      <c r="O1599" s="46"/>
      <c r="P1599" s="46"/>
    </row>
    <row r="1600" spans="1:16" ht="26.25">
      <c r="A1600" s="25"/>
      <c r="B1600" s="101"/>
      <c r="C1600" s="24"/>
      <c r="D1600" s="1"/>
      <c r="E1600" s="1"/>
      <c r="F1600" s="1"/>
      <c r="G1600" s="1"/>
      <c r="H1600" s="1"/>
      <c r="I1600" s="1"/>
      <c r="J1600" s="1"/>
      <c r="K1600" s="48"/>
      <c r="L1600" s="46"/>
      <c r="M1600" s="46"/>
      <c r="N1600" s="46"/>
      <c r="O1600" s="46"/>
      <c r="P1600" s="46"/>
    </row>
    <row r="1601" spans="1:16" ht="26.25">
      <c r="A1601" s="25"/>
      <c r="B1601" s="101"/>
      <c r="C1601" s="24"/>
      <c r="D1601" s="1"/>
      <c r="E1601" s="1"/>
      <c r="F1601" s="1"/>
      <c r="G1601" s="1"/>
      <c r="H1601" s="1"/>
      <c r="I1601" s="1"/>
      <c r="J1601" s="1"/>
      <c r="K1601" s="48"/>
      <c r="L1601" s="46"/>
      <c r="M1601" s="46"/>
      <c r="N1601" s="46"/>
      <c r="O1601" s="46"/>
      <c r="P1601" s="46"/>
    </row>
    <row r="1602" spans="1:16" ht="26.25">
      <c r="A1602" s="25"/>
      <c r="B1602" s="101"/>
      <c r="C1602" s="24"/>
      <c r="D1602" s="1"/>
      <c r="E1602" s="1"/>
      <c r="F1602" s="1"/>
      <c r="G1602" s="1"/>
      <c r="H1602" s="1"/>
      <c r="I1602" s="1"/>
      <c r="J1602" s="1"/>
      <c r="K1602" s="48"/>
      <c r="L1602" s="46"/>
      <c r="M1602" s="46"/>
      <c r="N1602" s="46"/>
      <c r="O1602" s="46"/>
      <c r="P1602" s="46"/>
    </row>
    <row r="1603" spans="1:16" ht="26.25">
      <c r="A1603" s="25"/>
      <c r="B1603" s="101"/>
      <c r="C1603" s="24"/>
      <c r="D1603" s="1"/>
      <c r="E1603" s="1"/>
      <c r="F1603" s="1"/>
      <c r="G1603" s="1"/>
      <c r="H1603" s="1"/>
      <c r="I1603" s="1"/>
      <c r="J1603" s="1"/>
      <c r="K1603" s="48"/>
      <c r="L1603" s="46"/>
      <c r="M1603" s="46"/>
      <c r="N1603" s="46"/>
      <c r="O1603" s="46"/>
      <c r="P1603" s="46"/>
    </row>
    <row r="1604" spans="1:16" ht="26.25">
      <c r="A1604" s="25"/>
      <c r="B1604" s="101"/>
      <c r="C1604" s="24"/>
      <c r="D1604" s="1"/>
      <c r="E1604" s="1"/>
      <c r="F1604" s="1"/>
      <c r="G1604" s="1"/>
      <c r="H1604" s="1"/>
      <c r="I1604" s="1"/>
      <c r="J1604" s="1"/>
      <c r="K1604" s="48"/>
      <c r="L1604" s="46"/>
      <c r="M1604" s="46"/>
      <c r="N1604" s="46"/>
      <c r="O1604" s="46"/>
      <c r="P1604" s="46"/>
    </row>
    <row r="1605" spans="1:16" ht="26.25">
      <c r="A1605" s="25"/>
      <c r="B1605" s="101"/>
      <c r="C1605" s="24"/>
      <c r="D1605" s="1"/>
      <c r="E1605" s="1"/>
      <c r="F1605" s="1"/>
      <c r="G1605" s="1"/>
      <c r="H1605" s="1"/>
      <c r="I1605" s="1"/>
      <c r="J1605" s="1"/>
      <c r="K1605" s="48"/>
      <c r="L1605" s="46"/>
      <c r="M1605" s="46"/>
      <c r="N1605" s="46"/>
      <c r="O1605" s="46"/>
      <c r="P1605" s="46"/>
    </row>
    <row r="1606" spans="1:16" ht="26.25">
      <c r="A1606" s="25"/>
      <c r="B1606" s="101"/>
      <c r="C1606" s="24"/>
      <c r="D1606" s="1"/>
      <c r="E1606" s="1"/>
      <c r="F1606" s="1"/>
      <c r="G1606" s="1"/>
      <c r="H1606" s="1"/>
      <c r="I1606" s="1"/>
      <c r="J1606" s="1"/>
      <c r="K1606" s="48"/>
      <c r="L1606" s="46"/>
      <c r="M1606" s="46"/>
      <c r="N1606" s="46"/>
      <c r="O1606" s="46"/>
      <c r="P1606" s="46"/>
    </row>
    <row r="1607" spans="1:16" ht="26.25">
      <c r="A1607" s="25"/>
      <c r="B1607" s="101"/>
      <c r="C1607" s="24"/>
      <c r="D1607" s="1"/>
      <c r="E1607" s="1"/>
      <c r="F1607" s="1"/>
      <c r="G1607" s="1"/>
      <c r="H1607" s="1"/>
      <c r="I1607" s="1"/>
      <c r="J1607" s="1"/>
      <c r="K1607" s="48"/>
      <c r="L1607" s="46"/>
      <c r="M1607" s="46"/>
      <c r="N1607" s="46"/>
      <c r="O1607" s="46"/>
      <c r="P1607" s="46"/>
    </row>
    <row r="1608" spans="1:16" ht="26.25">
      <c r="A1608" s="25"/>
      <c r="B1608" s="101"/>
      <c r="C1608" s="24"/>
      <c r="D1608" s="1"/>
      <c r="E1608" s="1"/>
      <c r="F1608" s="1"/>
      <c r="G1608" s="1"/>
      <c r="H1608" s="1"/>
      <c r="I1608" s="1"/>
      <c r="J1608" s="1"/>
      <c r="K1608" s="48"/>
      <c r="L1608" s="46"/>
      <c r="M1608" s="46"/>
      <c r="N1608" s="46"/>
      <c r="O1608" s="46"/>
      <c r="P1608" s="46"/>
    </row>
    <row r="1609" spans="1:16" ht="26.25">
      <c r="A1609" s="25"/>
      <c r="B1609" s="101"/>
      <c r="C1609" s="24"/>
      <c r="D1609" s="1"/>
      <c r="E1609" s="1"/>
      <c r="F1609" s="1"/>
      <c r="G1609" s="1"/>
      <c r="H1609" s="1"/>
      <c r="I1609" s="1"/>
      <c r="J1609" s="1"/>
      <c r="K1609" s="48"/>
      <c r="L1609" s="46"/>
      <c r="M1609" s="46"/>
      <c r="N1609" s="46"/>
      <c r="O1609" s="46"/>
      <c r="P1609" s="46"/>
    </row>
    <row r="1610" spans="1:16" ht="26.25">
      <c r="A1610" s="25"/>
      <c r="B1610" s="101"/>
      <c r="C1610" s="24"/>
      <c r="D1610" s="1"/>
      <c r="E1610" s="1"/>
      <c r="F1610" s="1"/>
      <c r="G1610" s="1"/>
      <c r="H1610" s="1"/>
      <c r="I1610" s="1"/>
      <c r="J1610" s="1"/>
      <c r="K1610" s="48"/>
      <c r="L1610" s="46"/>
      <c r="M1610" s="46"/>
      <c r="N1610" s="46"/>
      <c r="O1610" s="46"/>
      <c r="P1610" s="46"/>
    </row>
    <row r="1611" spans="1:16" ht="26.25">
      <c r="A1611" s="25"/>
      <c r="B1611" s="101"/>
      <c r="C1611" s="24"/>
      <c r="D1611" s="1"/>
      <c r="E1611" s="1"/>
      <c r="F1611" s="1"/>
      <c r="G1611" s="1"/>
      <c r="H1611" s="1"/>
      <c r="I1611" s="1"/>
      <c r="J1611" s="1"/>
      <c r="K1611" s="48"/>
      <c r="L1611" s="46"/>
      <c r="M1611" s="46"/>
      <c r="N1611" s="46"/>
      <c r="O1611" s="46"/>
      <c r="P1611" s="46"/>
    </row>
    <row r="1612" spans="1:16" ht="26.25">
      <c r="A1612" s="25"/>
      <c r="B1612" s="101"/>
      <c r="C1612" s="24"/>
      <c r="D1612" s="1"/>
      <c r="E1612" s="1"/>
      <c r="F1612" s="1"/>
      <c r="G1612" s="1"/>
      <c r="H1612" s="1"/>
      <c r="I1612" s="1"/>
      <c r="J1612" s="1"/>
      <c r="K1612" s="48"/>
      <c r="L1612" s="46"/>
      <c r="M1612" s="46"/>
      <c r="N1612" s="46"/>
      <c r="O1612" s="46"/>
      <c r="P1612" s="46"/>
    </row>
    <row r="1613" spans="1:16" ht="26.25">
      <c r="A1613" s="25"/>
      <c r="B1613" s="101"/>
      <c r="C1613" s="24"/>
      <c r="D1613" s="1"/>
      <c r="E1613" s="1"/>
      <c r="F1613" s="1"/>
      <c r="G1613" s="1"/>
      <c r="H1613" s="1"/>
      <c r="I1613" s="1"/>
      <c r="J1613" s="1"/>
      <c r="K1613" s="48"/>
      <c r="L1613" s="46"/>
      <c r="M1613" s="46"/>
      <c r="N1613" s="46"/>
      <c r="O1613" s="46"/>
      <c r="P1613" s="46"/>
    </row>
    <row r="1614" spans="1:16" ht="26.25">
      <c r="A1614" s="25"/>
      <c r="B1614" s="101"/>
      <c r="C1614" s="24"/>
      <c r="D1614" s="1"/>
      <c r="E1614" s="1"/>
      <c r="F1614" s="1"/>
      <c r="G1614" s="1"/>
      <c r="H1614" s="1"/>
      <c r="I1614" s="1"/>
      <c r="J1614" s="1"/>
      <c r="K1614" s="48"/>
      <c r="L1614" s="46"/>
      <c r="M1614" s="46"/>
      <c r="N1614" s="46"/>
      <c r="O1614" s="46"/>
      <c r="P1614" s="46"/>
    </row>
    <row r="1615" spans="1:16" ht="26.25">
      <c r="A1615" s="25"/>
      <c r="B1615" s="101"/>
      <c r="C1615" s="24"/>
      <c r="D1615" s="1"/>
      <c r="E1615" s="1"/>
      <c r="F1615" s="1"/>
      <c r="G1615" s="1"/>
      <c r="H1615" s="1"/>
      <c r="I1615" s="1"/>
      <c r="J1615" s="1"/>
      <c r="K1615" s="48"/>
      <c r="L1615" s="46"/>
      <c r="M1615" s="46"/>
      <c r="N1615" s="46"/>
      <c r="O1615" s="46"/>
      <c r="P1615" s="46"/>
    </row>
    <row r="1616" spans="1:16" ht="26.25">
      <c r="A1616" s="25"/>
      <c r="B1616" s="101"/>
      <c r="C1616" s="24"/>
      <c r="D1616" s="1"/>
      <c r="E1616" s="1"/>
      <c r="F1616" s="1"/>
      <c r="G1616" s="1"/>
      <c r="H1616" s="1"/>
      <c r="I1616" s="1"/>
      <c r="J1616" s="1"/>
      <c r="K1616" s="48"/>
      <c r="L1616" s="46"/>
      <c r="M1616" s="46"/>
      <c r="N1616" s="46"/>
      <c r="O1616" s="46"/>
      <c r="P1616" s="46"/>
    </row>
    <row r="1617" spans="1:16" ht="26.25">
      <c r="A1617" s="25"/>
      <c r="B1617" s="101"/>
      <c r="C1617" s="24"/>
      <c r="D1617" s="1"/>
      <c r="E1617" s="1"/>
      <c r="F1617" s="1"/>
      <c r="G1617" s="1"/>
      <c r="H1617" s="1"/>
      <c r="I1617" s="1"/>
      <c r="J1617" s="1"/>
      <c r="K1617" s="48"/>
      <c r="L1617" s="46"/>
      <c r="M1617" s="46"/>
      <c r="N1617" s="46"/>
      <c r="O1617" s="46"/>
      <c r="P1617" s="46"/>
    </row>
    <row r="1618" spans="1:16" ht="26.25">
      <c r="A1618" s="25"/>
      <c r="B1618" s="101"/>
      <c r="C1618" s="24"/>
      <c r="D1618" s="1"/>
      <c r="E1618" s="1"/>
      <c r="F1618" s="1"/>
      <c r="G1618" s="1"/>
      <c r="H1618" s="1"/>
      <c r="I1618" s="1"/>
      <c r="J1618" s="1"/>
      <c r="K1618" s="48"/>
      <c r="L1618" s="46"/>
      <c r="M1618" s="46"/>
      <c r="N1618" s="46"/>
      <c r="O1618" s="46"/>
      <c r="P1618" s="46"/>
    </row>
    <row r="1619" spans="1:16" ht="26.25">
      <c r="A1619" s="25"/>
      <c r="B1619" s="101"/>
      <c r="C1619" s="24"/>
      <c r="D1619" s="1"/>
      <c r="E1619" s="1"/>
      <c r="F1619" s="1"/>
      <c r="G1619" s="1"/>
      <c r="H1619" s="1"/>
      <c r="I1619" s="1"/>
      <c r="J1619" s="1"/>
      <c r="K1619" s="48"/>
      <c r="L1619" s="46"/>
      <c r="M1619" s="46"/>
      <c r="N1619" s="46"/>
      <c r="O1619" s="46"/>
      <c r="P1619" s="46"/>
    </row>
    <row r="1620" spans="1:16" ht="26.25">
      <c r="A1620" s="25"/>
      <c r="B1620" s="101"/>
      <c r="C1620" s="24"/>
      <c r="D1620" s="1"/>
      <c r="E1620" s="1"/>
      <c r="F1620" s="1"/>
      <c r="G1620" s="1"/>
      <c r="H1620" s="1"/>
      <c r="I1620" s="1"/>
      <c r="J1620" s="1"/>
      <c r="K1620" s="48"/>
      <c r="L1620" s="46"/>
      <c r="M1620" s="46"/>
      <c r="N1620" s="46"/>
      <c r="O1620" s="46"/>
      <c r="P1620" s="46"/>
    </row>
    <row r="1621" spans="1:16" ht="26.25">
      <c r="A1621" s="25"/>
      <c r="B1621" s="101"/>
      <c r="C1621" s="24"/>
      <c r="D1621" s="1"/>
      <c r="E1621" s="1"/>
      <c r="F1621" s="1"/>
      <c r="G1621" s="1"/>
      <c r="H1621" s="1"/>
      <c r="I1621" s="1"/>
      <c r="J1621" s="1"/>
      <c r="K1621" s="48"/>
      <c r="L1621" s="46"/>
      <c r="M1621" s="46"/>
      <c r="N1621" s="46"/>
      <c r="O1621" s="46"/>
      <c r="P1621" s="46"/>
    </row>
    <row r="1622" spans="1:16" ht="26.25">
      <c r="A1622" s="25"/>
      <c r="B1622" s="101"/>
      <c r="C1622" s="24"/>
      <c r="D1622" s="1"/>
      <c r="E1622" s="1"/>
      <c r="F1622" s="1"/>
      <c r="G1622" s="1"/>
      <c r="H1622" s="1"/>
      <c r="I1622" s="1"/>
      <c r="J1622" s="1"/>
      <c r="K1622" s="48"/>
      <c r="L1622" s="46"/>
      <c r="M1622" s="46"/>
      <c r="N1622" s="46"/>
      <c r="O1622" s="46"/>
      <c r="P1622" s="46"/>
    </row>
    <row r="1623" spans="1:16" ht="26.25">
      <c r="A1623" s="25"/>
      <c r="B1623" s="101"/>
      <c r="C1623" s="24"/>
      <c r="D1623" s="1"/>
      <c r="E1623" s="1"/>
      <c r="F1623" s="1"/>
      <c r="G1623" s="1"/>
      <c r="H1623" s="1"/>
      <c r="I1623" s="1"/>
      <c r="J1623" s="1"/>
      <c r="K1623" s="48"/>
      <c r="L1623" s="46"/>
      <c r="M1623" s="46"/>
      <c r="N1623" s="46"/>
      <c r="O1623" s="46"/>
      <c r="P1623" s="46"/>
    </row>
    <row r="1624" spans="1:16" ht="26.25">
      <c r="A1624" s="25"/>
      <c r="B1624" s="101"/>
      <c r="C1624" s="24"/>
      <c r="D1624" s="1"/>
      <c r="E1624" s="1"/>
      <c r="F1624" s="1"/>
      <c r="G1624" s="1"/>
      <c r="H1624" s="1"/>
      <c r="I1624" s="1"/>
      <c r="J1624" s="1"/>
      <c r="K1624" s="48"/>
      <c r="L1624" s="46"/>
      <c r="M1624" s="46"/>
      <c r="N1624" s="46"/>
      <c r="O1624" s="46"/>
      <c r="P1624" s="46"/>
    </row>
    <row r="1625" spans="1:16" ht="26.25">
      <c r="A1625" s="25"/>
      <c r="B1625" s="101"/>
      <c r="C1625" s="24"/>
      <c r="D1625" s="1"/>
      <c r="E1625" s="1"/>
      <c r="F1625" s="1"/>
      <c r="G1625" s="1"/>
      <c r="H1625" s="1"/>
      <c r="I1625" s="1"/>
      <c r="J1625" s="1"/>
      <c r="K1625" s="48"/>
      <c r="L1625" s="46"/>
      <c r="M1625" s="46"/>
      <c r="N1625" s="46"/>
      <c r="O1625" s="46"/>
      <c r="P1625" s="46"/>
    </row>
    <row r="1626" spans="1:16" ht="26.25">
      <c r="A1626" s="25"/>
      <c r="B1626" s="101"/>
      <c r="C1626" s="24"/>
      <c r="D1626" s="1"/>
      <c r="E1626" s="1"/>
      <c r="F1626" s="1"/>
      <c r="G1626" s="1"/>
      <c r="H1626" s="1"/>
      <c r="I1626" s="1"/>
      <c r="J1626" s="1"/>
      <c r="K1626" s="48"/>
      <c r="L1626" s="46"/>
      <c r="M1626" s="46"/>
      <c r="N1626" s="46"/>
      <c r="O1626" s="46"/>
      <c r="P1626" s="46"/>
    </row>
    <row r="1627" spans="1:16" ht="26.25">
      <c r="A1627" s="25"/>
      <c r="B1627" s="101"/>
      <c r="C1627" s="24"/>
      <c r="D1627" s="1"/>
      <c r="E1627" s="1"/>
      <c r="F1627" s="1"/>
      <c r="G1627" s="1"/>
      <c r="H1627" s="1"/>
      <c r="I1627" s="1"/>
      <c r="J1627" s="1"/>
      <c r="K1627" s="48"/>
      <c r="L1627" s="46"/>
      <c r="M1627" s="46"/>
      <c r="N1627" s="46"/>
      <c r="O1627" s="46"/>
      <c r="P1627" s="46"/>
    </row>
    <row r="1628" spans="1:16" ht="26.25">
      <c r="A1628" s="25"/>
      <c r="B1628" s="101"/>
      <c r="C1628" s="24"/>
      <c r="D1628" s="1"/>
      <c r="E1628" s="1"/>
      <c r="F1628" s="1"/>
      <c r="G1628" s="1"/>
      <c r="H1628" s="1"/>
      <c r="I1628" s="1"/>
      <c r="J1628" s="1"/>
      <c r="K1628" s="48"/>
      <c r="L1628" s="46"/>
      <c r="M1628" s="46"/>
      <c r="N1628" s="46"/>
      <c r="O1628" s="46"/>
      <c r="P1628" s="46"/>
    </row>
    <row r="1629" spans="1:16" ht="26.25">
      <c r="A1629" s="25"/>
      <c r="B1629" s="101"/>
      <c r="C1629" s="24"/>
      <c r="D1629" s="1"/>
      <c r="E1629" s="1"/>
      <c r="F1629" s="1"/>
      <c r="G1629" s="1"/>
      <c r="H1629" s="1"/>
      <c r="I1629" s="1"/>
      <c r="J1629" s="1"/>
      <c r="K1629" s="48"/>
      <c r="L1629" s="46"/>
      <c r="M1629" s="46"/>
      <c r="N1629" s="46"/>
      <c r="O1629" s="46"/>
      <c r="P1629" s="46"/>
    </row>
    <row r="1630" spans="1:16" ht="26.25">
      <c r="A1630" s="25"/>
      <c r="B1630" s="101"/>
      <c r="C1630" s="24"/>
      <c r="D1630" s="1"/>
      <c r="E1630" s="1"/>
      <c r="F1630" s="1"/>
      <c r="G1630" s="1"/>
      <c r="H1630" s="1"/>
      <c r="I1630" s="1"/>
      <c r="J1630" s="1"/>
      <c r="K1630" s="48"/>
      <c r="L1630" s="46"/>
      <c r="M1630" s="46"/>
      <c r="N1630" s="46"/>
      <c r="O1630" s="46"/>
      <c r="P1630" s="46"/>
    </row>
    <row r="1631" spans="1:16" ht="26.25">
      <c r="A1631" s="25"/>
      <c r="B1631" s="101"/>
      <c r="C1631" s="24"/>
      <c r="D1631" s="1"/>
      <c r="E1631" s="1"/>
      <c r="F1631" s="1"/>
      <c r="G1631" s="1"/>
      <c r="H1631" s="1"/>
      <c r="I1631" s="1"/>
      <c r="J1631" s="1"/>
      <c r="K1631" s="48"/>
      <c r="L1631" s="46"/>
      <c r="M1631" s="46"/>
      <c r="N1631" s="46"/>
      <c r="O1631" s="46"/>
      <c r="P1631" s="46"/>
    </row>
    <row r="1632" spans="1:16" ht="26.25">
      <c r="A1632" s="25"/>
      <c r="B1632" s="101"/>
      <c r="C1632" s="24"/>
      <c r="D1632" s="1"/>
      <c r="E1632" s="1"/>
      <c r="F1632" s="1"/>
      <c r="G1632" s="1"/>
      <c r="H1632" s="1"/>
      <c r="I1632" s="1"/>
      <c r="J1632" s="1"/>
      <c r="K1632" s="48"/>
      <c r="L1632" s="46"/>
      <c r="M1632" s="46"/>
      <c r="N1632" s="46"/>
      <c r="O1632" s="46"/>
      <c r="P1632" s="46"/>
    </row>
    <row r="1633" spans="1:16" ht="26.25">
      <c r="A1633" s="25"/>
      <c r="B1633" s="101"/>
      <c r="C1633" s="24"/>
      <c r="D1633" s="1"/>
      <c r="E1633" s="1"/>
      <c r="F1633" s="1"/>
      <c r="G1633" s="1"/>
      <c r="H1633" s="1"/>
      <c r="I1633" s="1"/>
      <c r="J1633" s="1"/>
      <c r="K1633" s="48"/>
      <c r="L1633" s="46"/>
      <c r="M1633" s="46"/>
      <c r="N1633" s="46"/>
      <c r="O1633" s="46"/>
      <c r="P1633" s="46"/>
    </row>
    <row r="1634" spans="1:16" ht="26.25">
      <c r="A1634" s="25"/>
      <c r="B1634" s="101"/>
      <c r="C1634" s="24"/>
      <c r="D1634" s="1"/>
      <c r="E1634" s="1"/>
      <c r="F1634" s="1"/>
      <c r="G1634" s="1"/>
      <c r="H1634" s="1"/>
      <c r="I1634" s="1"/>
      <c r="J1634" s="1"/>
      <c r="K1634" s="48"/>
      <c r="L1634" s="46"/>
      <c r="M1634" s="46"/>
      <c r="N1634" s="46"/>
      <c r="O1634" s="46"/>
      <c r="P1634" s="46"/>
    </row>
    <row r="1635" spans="1:16" ht="26.25">
      <c r="A1635" s="25"/>
      <c r="B1635" s="101"/>
      <c r="C1635" s="24"/>
      <c r="D1635" s="1"/>
      <c r="E1635" s="1"/>
      <c r="F1635" s="1"/>
      <c r="G1635" s="1"/>
      <c r="H1635" s="1"/>
      <c r="I1635" s="1"/>
      <c r="J1635" s="1"/>
      <c r="K1635" s="48"/>
      <c r="L1635" s="46"/>
      <c r="M1635" s="46"/>
      <c r="N1635" s="46"/>
      <c r="O1635" s="46"/>
      <c r="P1635" s="46"/>
    </row>
    <row r="1636" spans="1:16" ht="26.25">
      <c r="A1636" s="25"/>
      <c r="B1636" s="101"/>
      <c r="C1636" s="24"/>
      <c r="D1636" s="1"/>
      <c r="E1636" s="1"/>
      <c r="F1636" s="1"/>
      <c r="G1636" s="1"/>
      <c r="H1636" s="1"/>
      <c r="I1636" s="1"/>
      <c r="J1636" s="1"/>
      <c r="K1636" s="48"/>
      <c r="L1636" s="46"/>
      <c r="M1636" s="46"/>
      <c r="N1636" s="46"/>
      <c r="O1636" s="46"/>
      <c r="P1636" s="46"/>
    </row>
    <row r="1637" spans="1:16" ht="26.25">
      <c r="A1637" s="25"/>
      <c r="B1637" s="101"/>
      <c r="C1637" s="24"/>
      <c r="D1637" s="1"/>
      <c r="E1637" s="1"/>
      <c r="F1637" s="1"/>
      <c r="G1637" s="1"/>
      <c r="H1637" s="1"/>
      <c r="I1637" s="1"/>
      <c r="J1637" s="1"/>
      <c r="K1637" s="48"/>
      <c r="L1637" s="46"/>
      <c r="M1637" s="46"/>
      <c r="N1637" s="46"/>
      <c r="O1637" s="46"/>
      <c r="P1637" s="46"/>
    </row>
    <row r="1638" spans="1:16" ht="26.25">
      <c r="A1638" s="25"/>
      <c r="B1638" s="101"/>
      <c r="C1638" s="24"/>
      <c r="D1638" s="1"/>
      <c r="E1638" s="1"/>
      <c r="F1638" s="1"/>
      <c r="G1638" s="1"/>
      <c r="H1638" s="1"/>
      <c r="I1638" s="1"/>
      <c r="J1638" s="1"/>
      <c r="K1638" s="48"/>
      <c r="L1638" s="46"/>
      <c r="M1638" s="46"/>
      <c r="N1638" s="46"/>
      <c r="O1638" s="46"/>
      <c r="P1638" s="46"/>
    </row>
    <row r="1639" spans="1:16" ht="26.25">
      <c r="A1639" s="25"/>
      <c r="B1639" s="101"/>
      <c r="C1639" s="24"/>
      <c r="D1639" s="1"/>
      <c r="E1639" s="1"/>
      <c r="F1639" s="1"/>
      <c r="G1639" s="1"/>
      <c r="H1639" s="1"/>
      <c r="I1639" s="1"/>
      <c r="J1639" s="1"/>
      <c r="K1639" s="48"/>
      <c r="L1639" s="46"/>
      <c r="M1639" s="46"/>
      <c r="N1639" s="46"/>
      <c r="O1639" s="46"/>
      <c r="P1639" s="46"/>
    </row>
    <row r="1640" spans="1:16" ht="26.25">
      <c r="A1640" s="25"/>
      <c r="B1640" s="101"/>
      <c r="C1640" s="24"/>
      <c r="D1640" s="1"/>
      <c r="E1640" s="1"/>
      <c r="F1640" s="1"/>
      <c r="G1640" s="1"/>
      <c r="H1640" s="1"/>
      <c r="I1640" s="1"/>
      <c r="J1640" s="1"/>
      <c r="K1640" s="48"/>
      <c r="L1640" s="46"/>
      <c r="M1640" s="46"/>
      <c r="N1640" s="46"/>
      <c r="O1640" s="46"/>
      <c r="P1640" s="46"/>
    </row>
    <row r="1641" spans="1:16" ht="26.25">
      <c r="A1641" s="25"/>
      <c r="B1641" s="101"/>
      <c r="C1641" s="24"/>
      <c r="D1641" s="1"/>
      <c r="E1641" s="1"/>
      <c r="F1641" s="1"/>
      <c r="G1641" s="1"/>
      <c r="H1641" s="1"/>
      <c r="I1641" s="1"/>
      <c r="J1641" s="1"/>
      <c r="K1641" s="48"/>
      <c r="L1641" s="46"/>
      <c r="M1641" s="46"/>
      <c r="N1641" s="46"/>
      <c r="O1641" s="46"/>
      <c r="P1641" s="46"/>
    </row>
    <row r="1642" spans="1:16" ht="26.25">
      <c r="A1642" s="25"/>
      <c r="B1642" s="101"/>
      <c r="C1642" s="24"/>
      <c r="D1642" s="1"/>
      <c r="E1642" s="1"/>
      <c r="F1642" s="1"/>
      <c r="G1642" s="1"/>
      <c r="H1642" s="1"/>
      <c r="I1642" s="1"/>
      <c r="J1642" s="1"/>
      <c r="K1642" s="48"/>
      <c r="L1642" s="46"/>
      <c r="M1642" s="46"/>
      <c r="N1642" s="46"/>
      <c r="O1642" s="46"/>
      <c r="P1642" s="46"/>
    </row>
    <row r="1643" spans="1:16" ht="26.25">
      <c r="A1643" s="25"/>
      <c r="B1643" s="101"/>
      <c r="C1643" s="24"/>
      <c r="D1643" s="1"/>
      <c r="E1643" s="1"/>
      <c r="F1643" s="1"/>
      <c r="G1643" s="1"/>
      <c r="H1643" s="1"/>
      <c r="I1643" s="1"/>
      <c r="J1643" s="1"/>
      <c r="K1643" s="48"/>
      <c r="L1643" s="46"/>
      <c r="M1643" s="46"/>
      <c r="N1643" s="46"/>
      <c r="O1643" s="46"/>
      <c r="P1643" s="46"/>
    </row>
    <row r="1644" spans="1:16" ht="26.25">
      <c r="A1644" s="25"/>
      <c r="B1644" s="101"/>
      <c r="C1644" s="24"/>
      <c r="D1644" s="1"/>
      <c r="E1644" s="1"/>
      <c r="F1644" s="1"/>
      <c r="G1644" s="1"/>
      <c r="H1644" s="1"/>
      <c r="I1644" s="1"/>
      <c r="J1644" s="1"/>
      <c r="K1644" s="48"/>
      <c r="L1644" s="46"/>
      <c r="M1644" s="46"/>
      <c r="N1644" s="46"/>
      <c r="O1644" s="46"/>
      <c r="P1644" s="46"/>
    </row>
    <row r="1645" spans="1:16" ht="26.25">
      <c r="A1645" s="25"/>
      <c r="B1645" s="101"/>
      <c r="C1645" s="24"/>
      <c r="D1645" s="1"/>
      <c r="E1645" s="1"/>
      <c r="F1645" s="1"/>
      <c r="G1645" s="1"/>
      <c r="H1645" s="1"/>
      <c r="I1645" s="1"/>
      <c r="J1645" s="1"/>
      <c r="K1645" s="48"/>
      <c r="L1645" s="46"/>
      <c r="M1645" s="46"/>
      <c r="N1645" s="46"/>
      <c r="O1645" s="46"/>
      <c r="P1645" s="46"/>
    </row>
    <row r="1646" spans="1:16" ht="26.25">
      <c r="A1646" s="25"/>
      <c r="B1646" s="101"/>
      <c r="C1646" s="24"/>
      <c r="D1646" s="1"/>
      <c r="E1646" s="1"/>
      <c r="F1646" s="1"/>
      <c r="G1646" s="1"/>
      <c r="H1646" s="1"/>
      <c r="I1646" s="1"/>
      <c r="J1646" s="1"/>
      <c r="K1646" s="48"/>
      <c r="L1646" s="46"/>
      <c r="M1646" s="46"/>
      <c r="N1646" s="46"/>
      <c r="O1646" s="46"/>
      <c r="P1646" s="46"/>
    </row>
    <row r="1647" spans="1:16" ht="26.25">
      <c r="A1647" s="25"/>
      <c r="B1647" s="101"/>
      <c r="C1647" s="24"/>
      <c r="D1647" s="1"/>
      <c r="E1647" s="1"/>
      <c r="F1647" s="1"/>
      <c r="G1647" s="1"/>
      <c r="H1647" s="1"/>
      <c r="I1647" s="1"/>
      <c r="J1647" s="1"/>
      <c r="K1647" s="48"/>
      <c r="L1647" s="46"/>
      <c r="M1647" s="46"/>
      <c r="N1647" s="46"/>
      <c r="O1647" s="46"/>
      <c r="P1647" s="46"/>
    </row>
    <row r="1648" spans="1:16" ht="26.25">
      <c r="A1648" s="25"/>
      <c r="B1648" s="101"/>
      <c r="C1648" s="24"/>
      <c r="D1648" s="1"/>
      <c r="E1648" s="1"/>
      <c r="F1648" s="1"/>
      <c r="G1648" s="1"/>
      <c r="H1648" s="1"/>
      <c r="I1648" s="1"/>
      <c r="J1648" s="1"/>
      <c r="K1648" s="48"/>
      <c r="L1648" s="46"/>
      <c r="M1648" s="46"/>
      <c r="N1648" s="46"/>
      <c r="O1648" s="46"/>
      <c r="P1648" s="46"/>
    </row>
    <row r="1649" spans="1:16" ht="26.25">
      <c r="A1649" s="25"/>
      <c r="B1649" s="101"/>
      <c r="C1649" s="24"/>
      <c r="D1649" s="1"/>
      <c r="E1649" s="1"/>
      <c r="F1649" s="1"/>
      <c r="G1649" s="1"/>
      <c r="H1649" s="1"/>
      <c r="I1649" s="1"/>
      <c r="J1649" s="1"/>
      <c r="K1649" s="48"/>
      <c r="L1649" s="46"/>
      <c r="M1649" s="46"/>
      <c r="N1649" s="46"/>
      <c r="O1649" s="46"/>
      <c r="P1649" s="46"/>
    </row>
    <row r="1650" spans="1:16" ht="26.25">
      <c r="A1650" s="25"/>
      <c r="B1650" s="101"/>
      <c r="C1650" s="24"/>
      <c r="D1650" s="1"/>
      <c r="E1650" s="1"/>
      <c r="F1650" s="1"/>
      <c r="G1650" s="1"/>
      <c r="H1650" s="1"/>
      <c r="I1650" s="1"/>
      <c r="J1650" s="1"/>
      <c r="K1650" s="48"/>
      <c r="L1650" s="46"/>
      <c r="M1650" s="46"/>
      <c r="N1650" s="46"/>
      <c r="O1650" s="46"/>
      <c r="P1650" s="46"/>
    </row>
    <row r="1651" spans="1:16" ht="26.25">
      <c r="A1651" s="25"/>
      <c r="B1651" s="101"/>
      <c r="C1651" s="24"/>
      <c r="D1651" s="1"/>
      <c r="E1651" s="1"/>
      <c r="F1651" s="1"/>
      <c r="G1651" s="1"/>
      <c r="H1651" s="1"/>
      <c r="I1651" s="1"/>
      <c r="J1651" s="1"/>
      <c r="K1651" s="48"/>
      <c r="L1651" s="46"/>
      <c r="M1651" s="46"/>
      <c r="N1651" s="46"/>
      <c r="O1651" s="46"/>
      <c r="P1651" s="46"/>
    </row>
    <row r="1652" spans="1:16" ht="26.25">
      <c r="A1652" s="25"/>
      <c r="B1652" s="101"/>
      <c r="C1652" s="24"/>
      <c r="D1652" s="1"/>
      <c r="E1652" s="1"/>
      <c r="F1652" s="1"/>
      <c r="G1652" s="1"/>
      <c r="H1652" s="1"/>
      <c r="I1652" s="1"/>
      <c r="J1652" s="1"/>
      <c r="K1652" s="48"/>
      <c r="L1652" s="46"/>
      <c r="M1652" s="46"/>
      <c r="N1652" s="46"/>
      <c r="O1652" s="46"/>
      <c r="P1652" s="46"/>
    </row>
    <row r="1653" spans="1:16" ht="26.25">
      <c r="A1653" s="25"/>
      <c r="B1653" s="101"/>
      <c r="C1653" s="24"/>
      <c r="D1653" s="1"/>
      <c r="E1653" s="1"/>
      <c r="F1653" s="1"/>
      <c r="G1653" s="1"/>
      <c r="H1653" s="1"/>
      <c r="I1653" s="1"/>
      <c r="J1653" s="1"/>
      <c r="K1653" s="48"/>
      <c r="L1653" s="46"/>
      <c r="M1653" s="46"/>
      <c r="N1653" s="46"/>
      <c r="O1653" s="46"/>
      <c r="P1653" s="46"/>
    </row>
    <row r="1654" spans="1:16" ht="26.25">
      <c r="A1654" s="25"/>
      <c r="B1654" s="101"/>
      <c r="C1654" s="24"/>
      <c r="D1654" s="1"/>
      <c r="E1654" s="1"/>
      <c r="F1654" s="1"/>
      <c r="G1654" s="1"/>
      <c r="H1654" s="1"/>
      <c r="I1654" s="1"/>
      <c r="J1654" s="1"/>
      <c r="K1654" s="48"/>
      <c r="L1654" s="46"/>
      <c r="M1654" s="46"/>
      <c r="N1654" s="46"/>
      <c r="O1654" s="46"/>
      <c r="P1654" s="46"/>
    </row>
    <row r="1655" spans="1:16" ht="26.25">
      <c r="A1655" s="25"/>
      <c r="B1655" s="101"/>
      <c r="C1655" s="24"/>
      <c r="D1655" s="1"/>
      <c r="E1655" s="1"/>
      <c r="F1655" s="1"/>
      <c r="G1655" s="1"/>
      <c r="H1655" s="1"/>
      <c r="I1655" s="1"/>
      <c r="J1655" s="1"/>
      <c r="K1655" s="48"/>
      <c r="L1655" s="46"/>
      <c r="M1655" s="46"/>
      <c r="N1655" s="46"/>
      <c r="O1655" s="46"/>
      <c r="P1655" s="46"/>
    </row>
    <row r="1656" spans="1:16" ht="26.25">
      <c r="A1656" s="25"/>
      <c r="B1656" s="101"/>
      <c r="C1656" s="24"/>
      <c r="D1656" s="1"/>
      <c r="E1656" s="1"/>
      <c r="F1656" s="1"/>
      <c r="G1656" s="1"/>
      <c r="H1656" s="1"/>
      <c r="I1656" s="1"/>
      <c r="J1656" s="1"/>
      <c r="K1656" s="48"/>
      <c r="L1656" s="46"/>
      <c r="M1656" s="46"/>
      <c r="N1656" s="46"/>
      <c r="O1656" s="46"/>
      <c r="P1656" s="46"/>
    </row>
    <row r="1657" spans="1:16" ht="26.25">
      <c r="A1657" s="25"/>
      <c r="B1657" s="101"/>
      <c r="C1657" s="24"/>
      <c r="D1657" s="1"/>
      <c r="E1657" s="1"/>
      <c r="F1657" s="1"/>
      <c r="G1657" s="1"/>
      <c r="H1657" s="1"/>
      <c r="I1657" s="1"/>
      <c r="J1657" s="1"/>
      <c r="K1657" s="48"/>
      <c r="L1657" s="46"/>
      <c r="M1657" s="46"/>
      <c r="N1657" s="46"/>
      <c r="O1657" s="46"/>
      <c r="P1657" s="46"/>
    </row>
    <row r="1658" spans="1:16" ht="26.25">
      <c r="A1658" s="25"/>
      <c r="B1658" s="101"/>
      <c r="C1658" s="24"/>
      <c r="D1658" s="1"/>
      <c r="E1658" s="1"/>
      <c r="F1658" s="1"/>
      <c r="G1658" s="1"/>
      <c r="H1658" s="1"/>
      <c r="I1658" s="1"/>
      <c r="J1658" s="1"/>
      <c r="K1658" s="48"/>
      <c r="L1658" s="46"/>
      <c r="M1658" s="46"/>
      <c r="N1658" s="46"/>
      <c r="O1658" s="46"/>
      <c r="P1658" s="46"/>
    </row>
    <row r="1659" spans="1:16" ht="26.25">
      <c r="A1659" s="25"/>
      <c r="B1659" s="101"/>
      <c r="C1659" s="24"/>
      <c r="D1659" s="1"/>
      <c r="E1659" s="1"/>
      <c r="F1659" s="1"/>
      <c r="G1659" s="1"/>
      <c r="H1659" s="1"/>
      <c r="I1659" s="1"/>
      <c r="J1659" s="1"/>
      <c r="K1659" s="48"/>
      <c r="L1659" s="46"/>
      <c r="M1659" s="46"/>
      <c r="N1659" s="46"/>
      <c r="O1659" s="46"/>
      <c r="P1659" s="46"/>
    </row>
    <row r="1660" spans="1:16" ht="26.25">
      <c r="A1660" s="25"/>
      <c r="B1660" s="101"/>
      <c r="C1660" s="24"/>
      <c r="D1660" s="1"/>
      <c r="E1660" s="1"/>
      <c r="F1660" s="1"/>
      <c r="G1660" s="1"/>
      <c r="H1660" s="1"/>
      <c r="I1660" s="1"/>
      <c r="J1660" s="1"/>
      <c r="K1660" s="48"/>
      <c r="L1660" s="46"/>
      <c r="M1660" s="46"/>
      <c r="N1660" s="46"/>
      <c r="O1660" s="46"/>
      <c r="P1660" s="46"/>
    </row>
    <row r="1661" spans="1:16" ht="26.25">
      <c r="A1661" s="25"/>
      <c r="B1661" s="101"/>
      <c r="C1661" s="24"/>
      <c r="D1661" s="1"/>
      <c r="E1661" s="1"/>
      <c r="F1661" s="1"/>
      <c r="G1661" s="1"/>
      <c r="H1661" s="1"/>
      <c r="I1661" s="1"/>
      <c r="J1661" s="1"/>
      <c r="K1661" s="48"/>
      <c r="L1661" s="46"/>
      <c r="M1661" s="46"/>
      <c r="N1661" s="46"/>
      <c r="O1661" s="46"/>
      <c r="P1661" s="46"/>
    </row>
    <row r="1662" spans="1:16" ht="26.25">
      <c r="A1662" s="25"/>
      <c r="B1662" s="101"/>
      <c r="C1662" s="24"/>
      <c r="D1662" s="1"/>
      <c r="E1662" s="1"/>
      <c r="F1662" s="1"/>
      <c r="G1662" s="1"/>
      <c r="H1662" s="1"/>
      <c r="I1662" s="1"/>
      <c r="J1662" s="1"/>
      <c r="K1662" s="48"/>
      <c r="L1662" s="46"/>
      <c r="M1662" s="46"/>
      <c r="N1662" s="46"/>
      <c r="O1662" s="46"/>
      <c r="P1662" s="46"/>
    </row>
    <row r="1663" spans="1:16" ht="26.25">
      <c r="A1663" s="25"/>
      <c r="B1663" s="101"/>
      <c r="C1663" s="24"/>
      <c r="D1663" s="1"/>
      <c r="E1663" s="1"/>
      <c r="F1663" s="1"/>
      <c r="G1663" s="1"/>
      <c r="H1663" s="1"/>
      <c r="I1663" s="1"/>
      <c r="J1663" s="1"/>
      <c r="K1663" s="48"/>
      <c r="L1663" s="46"/>
      <c r="M1663" s="46"/>
      <c r="N1663" s="46"/>
      <c r="O1663" s="46"/>
      <c r="P1663" s="46"/>
    </row>
    <row r="1664" spans="1:16" ht="26.25">
      <c r="A1664" s="25"/>
      <c r="B1664" s="101"/>
      <c r="C1664" s="24"/>
      <c r="D1664" s="1"/>
      <c r="E1664" s="1"/>
      <c r="F1664" s="1"/>
      <c r="G1664" s="1"/>
      <c r="H1664" s="1"/>
      <c r="I1664" s="1"/>
      <c r="J1664" s="1"/>
      <c r="K1664" s="48"/>
      <c r="L1664" s="46"/>
      <c r="M1664" s="46"/>
      <c r="N1664" s="46"/>
      <c r="O1664" s="46"/>
      <c r="P1664" s="46"/>
    </row>
    <row r="1665" spans="1:16" ht="26.25">
      <c r="A1665" s="25"/>
      <c r="B1665" s="101"/>
      <c r="C1665" s="24"/>
      <c r="D1665" s="1"/>
      <c r="E1665" s="1"/>
      <c r="F1665" s="1"/>
      <c r="G1665" s="1"/>
      <c r="H1665" s="1"/>
      <c r="I1665" s="1"/>
      <c r="J1665" s="1"/>
      <c r="K1665" s="48"/>
      <c r="L1665" s="46"/>
      <c r="M1665" s="46"/>
      <c r="N1665" s="46"/>
      <c r="O1665" s="46"/>
      <c r="P1665" s="46"/>
    </row>
    <row r="1666" spans="1:16" ht="26.25">
      <c r="A1666" s="25"/>
      <c r="B1666" s="101"/>
      <c r="C1666" s="24"/>
      <c r="D1666" s="1"/>
      <c r="E1666" s="1"/>
      <c r="F1666" s="1"/>
      <c r="G1666" s="1"/>
      <c r="H1666" s="1"/>
      <c r="I1666" s="1"/>
      <c r="J1666" s="1"/>
      <c r="K1666" s="48"/>
      <c r="L1666" s="46"/>
      <c r="M1666" s="46"/>
      <c r="N1666" s="46"/>
      <c r="O1666" s="46"/>
      <c r="P1666" s="46"/>
    </row>
    <row r="1667" spans="1:16" ht="26.25">
      <c r="A1667" s="25"/>
      <c r="B1667" s="101"/>
      <c r="C1667" s="24"/>
      <c r="D1667" s="1"/>
      <c r="E1667" s="1"/>
      <c r="F1667" s="1"/>
      <c r="G1667" s="1"/>
      <c r="H1667" s="1"/>
      <c r="I1667" s="1"/>
      <c r="J1667" s="1"/>
      <c r="K1667" s="48"/>
      <c r="L1667" s="46"/>
      <c r="M1667" s="46"/>
      <c r="N1667" s="46"/>
      <c r="O1667" s="46"/>
      <c r="P1667" s="46"/>
    </row>
    <row r="1668" spans="1:16" ht="26.25">
      <c r="A1668" s="25"/>
      <c r="B1668" s="101"/>
      <c r="C1668" s="24"/>
      <c r="D1668" s="1"/>
      <c r="E1668" s="1"/>
      <c r="F1668" s="1"/>
      <c r="G1668" s="1"/>
      <c r="H1668" s="1"/>
      <c r="I1668" s="1"/>
      <c r="J1668" s="1"/>
      <c r="K1668" s="48"/>
      <c r="L1668" s="46"/>
      <c r="M1668" s="46"/>
      <c r="N1668" s="46"/>
      <c r="O1668" s="46"/>
      <c r="P1668" s="46"/>
    </row>
    <row r="1669" spans="1:16" ht="26.25">
      <c r="A1669" s="25"/>
      <c r="B1669" s="101"/>
      <c r="C1669" s="24"/>
      <c r="D1669" s="1"/>
      <c r="E1669" s="1"/>
      <c r="F1669" s="1"/>
      <c r="G1669" s="1"/>
      <c r="H1669" s="1"/>
      <c r="I1669" s="1"/>
      <c r="J1669" s="1"/>
      <c r="K1669" s="48"/>
      <c r="L1669" s="46"/>
      <c r="M1669" s="46"/>
      <c r="N1669" s="46"/>
      <c r="O1669" s="46"/>
      <c r="P1669" s="46"/>
    </row>
    <row r="1670" spans="1:16" ht="26.25">
      <c r="A1670" s="25"/>
      <c r="B1670" s="101"/>
      <c r="C1670" s="24"/>
      <c r="D1670" s="1"/>
      <c r="E1670" s="1"/>
      <c r="F1670" s="1"/>
      <c r="G1670" s="1"/>
      <c r="H1670" s="1"/>
      <c r="I1670" s="1"/>
      <c r="J1670" s="1"/>
      <c r="K1670" s="48"/>
      <c r="L1670" s="46"/>
      <c r="M1670" s="46"/>
      <c r="N1670" s="46"/>
      <c r="O1670" s="46"/>
      <c r="P1670" s="46"/>
    </row>
    <row r="1671" spans="1:16" ht="26.25">
      <c r="A1671" s="25"/>
      <c r="B1671" s="101"/>
      <c r="C1671" s="24"/>
      <c r="D1671" s="1"/>
      <c r="E1671" s="1"/>
      <c r="F1671" s="1"/>
      <c r="G1671" s="1"/>
      <c r="H1671" s="1"/>
      <c r="I1671" s="1"/>
      <c r="J1671" s="1"/>
      <c r="K1671" s="48"/>
      <c r="L1671" s="46"/>
      <c r="M1671" s="46"/>
      <c r="N1671" s="46"/>
      <c r="O1671" s="46"/>
      <c r="P1671" s="46"/>
    </row>
    <row r="1672" spans="1:16" ht="26.25">
      <c r="A1672" s="25"/>
      <c r="B1672" s="101"/>
      <c r="C1672" s="24"/>
      <c r="D1672" s="1"/>
      <c r="E1672" s="1"/>
      <c r="F1672" s="1"/>
      <c r="G1672" s="1"/>
      <c r="H1672" s="1"/>
      <c r="I1672" s="1"/>
      <c r="J1672" s="1"/>
      <c r="K1672" s="48"/>
      <c r="L1672" s="46"/>
      <c r="M1672" s="46"/>
      <c r="N1672" s="46"/>
      <c r="O1672" s="46"/>
      <c r="P1672" s="46"/>
    </row>
    <row r="1673" spans="1:16" ht="26.25">
      <c r="A1673" s="25"/>
      <c r="B1673" s="101"/>
      <c r="C1673" s="24"/>
      <c r="D1673" s="1"/>
      <c r="E1673" s="1"/>
      <c r="F1673" s="1"/>
      <c r="G1673" s="1"/>
      <c r="H1673" s="1"/>
      <c r="I1673" s="1"/>
      <c r="J1673" s="1"/>
      <c r="K1673" s="48"/>
      <c r="L1673" s="46"/>
      <c r="M1673" s="46"/>
      <c r="N1673" s="46"/>
      <c r="O1673" s="46"/>
      <c r="P1673" s="46"/>
    </row>
    <row r="1674" spans="1:16" ht="26.25">
      <c r="A1674" s="25"/>
      <c r="B1674" s="101"/>
      <c r="C1674" s="24"/>
      <c r="D1674" s="1"/>
      <c r="E1674" s="1"/>
      <c r="F1674" s="1"/>
      <c r="G1674" s="1"/>
      <c r="H1674" s="1"/>
      <c r="I1674" s="1"/>
      <c r="J1674" s="1"/>
      <c r="K1674" s="48"/>
      <c r="L1674" s="46"/>
      <c r="M1674" s="46"/>
      <c r="N1674" s="46"/>
      <c r="O1674" s="46"/>
      <c r="P1674" s="46"/>
    </row>
    <row r="1675" spans="1:16" ht="26.25">
      <c r="A1675" s="25"/>
      <c r="B1675" s="101"/>
      <c r="C1675" s="24"/>
      <c r="D1675" s="1"/>
      <c r="E1675" s="1"/>
      <c r="F1675" s="1"/>
      <c r="G1675" s="1"/>
      <c r="H1675" s="1"/>
      <c r="I1675" s="1"/>
      <c r="J1675" s="1"/>
      <c r="K1675" s="48"/>
      <c r="L1675" s="46"/>
      <c r="M1675" s="46"/>
      <c r="N1675" s="46"/>
      <c r="O1675" s="46"/>
      <c r="P1675" s="46"/>
    </row>
    <row r="1676" spans="1:16" ht="26.25">
      <c r="A1676" s="25"/>
      <c r="B1676" s="101"/>
      <c r="C1676" s="24"/>
      <c r="D1676" s="1"/>
      <c r="E1676" s="1"/>
      <c r="F1676" s="1"/>
      <c r="G1676" s="1"/>
      <c r="H1676" s="1"/>
      <c r="I1676" s="1"/>
      <c r="J1676" s="1"/>
      <c r="K1676" s="48"/>
      <c r="L1676" s="46"/>
      <c r="M1676" s="46"/>
      <c r="N1676" s="46"/>
      <c r="O1676" s="46"/>
      <c r="P1676" s="46"/>
    </row>
    <row r="1677" spans="1:16" ht="26.25">
      <c r="A1677" s="25"/>
      <c r="B1677" s="101"/>
      <c r="C1677" s="24"/>
      <c r="D1677" s="1"/>
      <c r="E1677" s="1"/>
      <c r="F1677" s="1"/>
      <c r="G1677" s="1"/>
      <c r="H1677" s="1"/>
      <c r="I1677" s="1"/>
      <c r="J1677" s="1"/>
      <c r="K1677" s="48"/>
      <c r="L1677" s="46"/>
      <c r="M1677" s="46"/>
      <c r="N1677" s="46"/>
      <c r="O1677" s="46"/>
      <c r="P1677" s="46"/>
    </row>
    <row r="1678" spans="1:16" ht="26.25">
      <c r="A1678" s="25"/>
      <c r="B1678" s="101"/>
      <c r="C1678" s="24"/>
      <c r="D1678" s="1"/>
      <c r="E1678" s="1"/>
      <c r="F1678" s="1"/>
      <c r="G1678" s="1"/>
      <c r="H1678" s="1"/>
      <c r="I1678" s="1"/>
      <c r="J1678" s="1"/>
      <c r="K1678" s="48"/>
      <c r="L1678" s="46"/>
      <c r="M1678" s="46"/>
      <c r="N1678" s="46"/>
      <c r="O1678" s="46"/>
      <c r="P1678" s="46"/>
    </row>
    <row r="1679" spans="1:16" ht="26.25">
      <c r="A1679" s="25"/>
      <c r="B1679" s="101"/>
      <c r="C1679" s="24"/>
      <c r="D1679" s="1"/>
      <c r="E1679" s="1"/>
      <c r="F1679" s="1"/>
      <c r="G1679" s="1"/>
      <c r="H1679" s="1"/>
      <c r="I1679" s="1"/>
      <c r="J1679" s="1"/>
      <c r="K1679" s="48"/>
      <c r="L1679" s="46"/>
      <c r="M1679" s="46"/>
      <c r="N1679" s="46"/>
      <c r="O1679" s="46"/>
      <c r="P1679" s="46"/>
    </row>
    <row r="1680" spans="1:16" ht="26.25">
      <c r="A1680" s="25"/>
      <c r="B1680" s="101"/>
      <c r="C1680" s="24"/>
      <c r="D1680" s="1"/>
      <c r="E1680" s="1"/>
      <c r="F1680" s="1"/>
      <c r="G1680" s="1"/>
      <c r="H1680" s="1"/>
      <c r="I1680" s="1"/>
      <c r="J1680" s="1"/>
      <c r="K1680" s="48"/>
      <c r="L1680" s="46"/>
      <c r="M1680" s="46"/>
      <c r="N1680" s="46"/>
      <c r="O1680" s="46"/>
      <c r="P1680" s="46"/>
    </row>
    <row r="1681" spans="1:16" ht="26.25">
      <c r="A1681" s="25"/>
      <c r="B1681" s="101"/>
      <c r="C1681" s="24"/>
      <c r="D1681" s="1"/>
      <c r="E1681" s="1"/>
      <c r="F1681" s="1"/>
      <c r="G1681" s="1"/>
      <c r="H1681" s="1"/>
      <c r="I1681" s="1"/>
      <c r="J1681" s="1"/>
      <c r="K1681" s="48"/>
      <c r="L1681" s="46"/>
      <c r="M1681" s="46"/>
      <c r="N1681" s="46"/>
      <c r="O1681" s="46"/>
      <c r="P1681" s="46"/>
    </row>
    <row r="1682" spans="1:16" ht="26.25">
      <c r="A1682" s="25"/>
      <c r="B1682" s="101"/>
      <c r="C1682" s="24"/>
      <c r="D1682" s="1"/>
      <c r="E1682" s="1"/>
      <c r="F1682" s="1"/>
      <c r="G1682" s="1"/>
      <c r="H1682" s="1"/>
      <c r="I1682" s="1"/>
      <c r="J1682" s="1"/>
      <c r="K1682" s="48"/>
      <c r="L1682" s="46"/>
      <c r="M1682" s="46"/>
      <c r="N1682" s="46"/>
      <c r="O1682" s="46"/>
      <c r="P1682" s="46"/>
    </row>
    <row r="1683" spans="1:16" ht="26.25">
      <c r="A1683" s="25"/>
      <c r="B1683" s="101"/>
      <c r="C1683" s="24"/>
      <c r="D1683" s="1"/>
      <c r="E1683" s="1"/>
      <c r="F1683" s="1"/>
      <c r="G1683" s="1"/>
      <c r="H1683" s="1"/>
      <c r="I1683" s="1"/>
      <c r="J1683" s="1"/>
      <c r="K1683" s="48"/>
      <c r="L1683" s="46"/>
      <c r="M1683" s="46"/>
      <c r="N1683" s="46"/>
      <c r="O1683" s="46"/>
      <c r="P1683" s="46"/>
    </row>
    <row r="1684" spans="1:16" ht="26.25">
      <c r="A1684" s="25"/>
      <c r="B1684" s="101"/>
      <c r="C1684" s="24"/>
      <c r="D1684" s="1"/>
      <c r="E1684" s="1"/>
      <c r="F1684" s="1"/>
      <c r="G1684" s="1"/>
      <c r="H1684" s="1"/>
      <c r="I1684" s="1"/>
      <c r="J1684" s="1"/>
      <c r="K1684" s="48"/>
      <c r="L1684" s="46"/>
      <c r="M1684" s="46"/>
      <c r="N1684" s="46"/>
      <c r="O1684" s="46"/>
      <c r="P1684" s="46"/>
    </row>
    <row r="1685" spans="1:16" ht="26.25">
      <c r="A1685" s="25"/>
      <c r="B1685" s="101"/>
      <c r="C1685" s="24"/>
      <c r="D1685" s="1"/>
      <c r="E1685" s="1"/>
      <c r="F1685" s="1"/>
      <c r="G1685" s="1"/>
      <c r="H1685" s="1"/>
      <c r="I1685" s="1"/>
      <c r="J1685" s="1"/>
      <c r="K1685" s="48"/>
      <c r="L1685" s="46"/>
      <c r="M1685" s="46"/>
      <c r="N1685" s="46"/>
      <c r="O1685" s="46"/>
      <c r="P1685" s="46"/>
    </row>
    <row r="1686" spans="1:16" ht="26.25">
      <c r="A1686" s="25"/>
      <c r="B1686" s="101"/>
      <c r="C1686" s="24"/>
      <c r="D1686" s="1"/>
      <c r="E1686" s="1"/>
      <c r="F1686" s="1"/>
      <c r="G1686" s="1"/>
      <c r="H1686" s="1"/>
      <c r="I1686" s="1"/>
      <c r="J1686" s="1"/>
      <c r="K1686" s="48"/>
      <c r="L1686" s="46"/>
      <c r="M1686" s="46"/>
      <c r="N1686" s="46"/>
      <c r="O1686" s="46"/>
      <c r="P1686" s="46"/>
    </row>
    <row r="1687" spans="1:16" ht="26.25">
      <c r="A1687" s="25"/>
      <c r="B1687" s="101"/>
      <c r="C1687" s="24"/>
      <c r="D1687" s="1"/>
      <c r="E1687" s="1"/>
      <c r="F1687" s="1"/>
      <c r="G1687" s="1"/>
      <c r="H1687" s="1"/>
      <c r="I1687" s="1"/>
      <c r="J1687" s="1"/>
      <c r="K1687" s="48"/>
      <c r="L1687" s="46"/>
      <c r="M1687" s="46"/>
      <c r="N1687" s="46"/>
      <c r="O1687" s="46"/>
      <c r="P1687" s="46"/>
    </row>
    <row r="1688" spans="1:16" ht="26.25">
      <c r="A1688" s="25"/>
      <c r="B1688" s="101"/>
      <c r="C1688" s="24"/>
      <c r="D1688" s="1"/>
      <c r="E1688" s="1"/>
      <c r="F1688" s="1"/>
      <c r="G1688" s="1"/>
      <c r="H1688" s="1"/>
      <c r="I1688" s="1"/>
      <c r="J1688" s="1"/>
      <c r="K1688" s="48"/>
      <c r="L1688" s="46"/>
      <c r="M1688" s="46"/>
      <c r="N1688" s="46"/>
      <c r="O1688" s="46"/>
      <c r="P1688" s="46"/>
    </row>
    <row r="1689" spans="1:16" ht="26.25">
      <c r="A1689" s="25"/>
      <c r="B1689" s="101"/>
      <c r="C1689" s="24"/>
      <c r="D1689" s="1"/>
      <c r="E1689" s="1"/>
      <c r="F1689" s="1"/>
      <c r="G1689" s="1"/>
      <c r="H1689" s="1"/>
      <c r="I1689" s="1"/>
      <c r="J1689" s="1"/>
      <c r="K1689" s="48"/>
      <c r="L1689" s="46"/>
      <c r="M1689" s="46"/>
      <c r="N1689" s="46"/>
      <c r="O1689" s="46"/>
      <c r="P1689" s="46"/>
    </row>
    <row r="1690" spans="1:16" ht="26.25">
      <c r="A1690" s="25"/>
      <c r="B1690" s="101"/>
      <c r="C1690" s="24"/>
      <c r="D1690" s="1"/>
      <c r="E1690" s="1"/>
      <c r="F1690" s="1"/>
      <c r="G1690" s="1"/>
      <c r="H1690" s="1"/>
      <c r="I1690" s="1"/>
      <c r="J1690" s="1"/>
      <c r="K1690" s="48"/>
      <c r="L1690" s="46"/>
      <c r="M1690" s="46"/>
      <c r="N1690" s="46"/>
      <c r="O1690" s="46"/>
      <c r="P1690" s="46"/>
    </row>
    <row r="1691" spans="1:16" ht="26.25">
      <c r="A1691" s="25"/>
      <c r="B1691" s="101"/>
      <c r="C1691" s="24"/>
      <c r="D1691" s="1"/>
      <c r="E1691" s="1"/>
      <c r="F1691" s="1"/>
      <c r="G1691" s="1"/>
      <c r="H1691" s="1"/>
      <c r="I1691" s="1"/>
      <c r="J1691" s="1"/>
      <c r="K1691" s="48"/>
      <c r="L1691" s="46"/>
      <c r="M1691" s="46"/>
      <c r="N1691" s="46"/>
      <c r="O1691" s="46"/>
      <c r="P1691" s="46"/>
    </row>
    <row r="1692" spans="1:16" ht="26.25">
      <c r="A1692" s="25"/>
      <c r="B1692" s="101"/>
      <c r="C1692" s="24"/>
      <c r="D1692" s="1"/>
      <c r="E1692" s="1"/>
      <c r="F1692" s="1"/>
      <c r="G1692" s="1"/>
      <c r="H1692" s="1"/>
      <c r="I1692" s="1"/>
      <c r="J1692" s="1"/>
      <c r="K1692" s="48"/>
      <c r="L1692" s="46"/>
      <c r="M1692" s="46"/>
      <c r="N1692" s="46"/>
      <c r="O1692" s="46"/>
      <c r="P1692" s="46"/>
    </row>
    <row r="1693" spans="1:16" ht="26.25">
      <c r="A1693" s="25"/>
      <c r="B1693" s="101"/>
      <c r="C1693" s="24"/>
      <c r="D1693" s="1"/>
      <c r="E1693" s="1"/>
      <c r="F1693" s="1"/>
      <c r="G1693" s="1"/>
      <c r="H1693" s="1"/>
      <c r="I1693" s="1"/>
      <c r="J1693" s="1"/>
      <c r="K1693" s="48"/>
      <c r="L1693" s="46"/>
      <c r="M1693" s="46"/>
      <c r="N1693" s="46"/>
      <c r="O1693" s="46"/>
      <c r="P1693" s="46"/>
    </row>
    <row r="1694" spans="1:16" ht="26.25">
      <c r="A1694" s="25"/>
      <c r="B1694" s="101"/>
      <c r="C1694" s="24"/>
      <c r="D1694" s="1"/>
      <c r="E1694" s="1"/>
      <c r="F1694" s="1"/>
      <c r="G1694" s="1"/>
      <c r="H1694" s="1"/>
      <c r="I1694" s="1"/>
      <c r="J1694" s="1"/>
      <c r="K1694" s="48"/>
      <c r="L1694" s="46"/>
      <c r="M1694" s="46"/>
      <c r="N1694" s="46"/>
      <c r="O1694" s="46"/>
      <c r="P1694" s="46"/>
    </row>
    <row r="1695" spans="1:16" ht="26.25">
      <c r="A1695" s="25"/>
      <c r="B1695" s="101"/>
      <c r="C1695" s="24"/>
      <c r="D1695" s="1"/>
      <c r="E1695" s="1"/>
      <c r="F1695" s="1"/>
      <c r="G1695" s="1"/>
      <c r="H1695" s="1"/>
      <c r="I1695" s="1"/>
      <c r="J1695" s="1"/>
      <c r="K1695" s="48"/>
      <c r="L1695" s="46"/>
      <c r="M1695" s="46"/>
      <c r="N1695" s="46"/>
      <c r="O1695" s="46"/>
      <c r="P1695" s="46"/>
    </row>
    <row r="1696" spans="1:16" ht="26.25">
      <c r="A1696" s="25"/>
      <c r="B1696" s="101"/>
      <c r="C1696" s="24"/>
      <c r="D1696" s="1"/>
      <c r="E1696" s="1"/>
      <c r="F1696" s="1"/>
      <c r="G1696" s="1"/>
      <c r="H1696" s="1"/>
      <c r="I1696" s="1"/>
      <c r="J1696" s="1"/>
      <c r="K1696" s="48"/>
      <c r="L1696" s="46"/>
      <c r="M1696" s="46"/>
      <c r="N1696" s="46"/>
      <c r="O1696" s="46"/>
      <c r="P1696" s="46"/>
    </row>
    <row r="1697" spans="1:16" ht="26.25">
      <c r="A1697" s="25"/>
      <c r="B1697" s="101"/>
      <c r="C1697" s="24"/>
      <c r="D1697" s="1"/>
      <c r="E1697" s="1"/>
      <c r="F1697" s="1"/>
      <c r="G1697" s="1"/>
      <c r="H1697" s="1"/>
      <c r="I1697" s="1"/>
      <c r="J1697" s="1"/>
      <c r="K1697" s="48"/>
      <c r="L1697" s="46"/>
      <c r="M1697" s="46"/>
      <c r="N1697" s="46"/>
      <c r="O1697" s="46"/>
      <c r="P1697" s="46"/>
    </row>
    <row r="1698" spans="1:16" ht="26.25">
      <c r="A1698" s="25"/>
      <c r="B1698" s="101"/>
      <c r="C1698" s="24"/>
      <c r="D1698" s="1"/>
      <c r="E1698" s="1"/>
      <c r="F1698" s="1"/>
      <c r="G1698" s="1"/>
      <c r="H1698" s="1"/>
      <c r="I1698" s="1"/>
      <c r="J1698" s="1"/>
      <c r="K1698" s="48"/>
      <c r="L1698" s="46"/>
      <c r="M1698" s="46"/>
      <c r="N1698" s="46"/>
      <c r="O1698" s="46"/>
      <c r="P1698" s="46"/>
    </row>
    <row r="1699" spans="1:16" ht="26.25">
      <c r="A1699" s="25"/>
      <c r="B1699" s="101"/>
      <c r="C1699" s="24"/>
      <c r="D1699" s="1"/>
      <c r="E1699" s="1"/>
      <c r="F1699" s="1"/>
      <c r="G1699" s="1"/>
      <c r="H1699" s="1"/>
      <c r="I1699" s="1"/>
      <c r="J1699" s="1"/>
      <c r="K1699" s="48"/>
      <c r="L1699" s="46"/>
      <c r="M1699" s="46"/>
      <c r="N1699" s="46"/>
      <c r="O1699" s="46"/>
      <c r="P1699" s="46"/>
    </row>
    <row r="1700" spans="1:16" ht="26.25">
      <c r="A1700" s="25"/>
      <c r="B1700" s="101"/>
      <c r="C1700" s="24"/>
      <c r="D1700" s="1"/>
      <c r="E1700" s="1"/>
      <c r="F1700" s="1"/>
      <c r="G1700" s="1"/>
      <c r="H1700" s="1"/>
      <c r="I1700" s="1"/>
      <c r="J1700" s="1"/>
      <c r="K1700" s="48"/>
      <c r="L1700" s="46"/>
      <c r="M1700" s="46"/>
      <c r="N1700" s="46"/>
      <c r="O1700" s="46"/>
      <c r="P1700" s="46"/>
    </row>
    <row r="1701" spans="1:16" ht="26.25">
      <c r="A1701" s="25"/>
      <c r="B1701" s="101"/>
      <c r="C1701" s="24"/>
      <c r="D1701" s="1"/>
      <c r="E1701" s="1"/>
      <c r="F1701" s="1"/>
      <c r="G1701" s="1"/>
      <c r="H1701" s="1"/>
      <c r="I1701" s="1"/>
      <c r="J1701" s="1"/>
      <c r="K1701" s="48"/>
      <c r="L1701" s="46"/>
      <c r="M1701" s="46"/>
      <c r="N1701" s="46"/>
      <c r="O1701" s="46"/>
      <c r="P1701" s="46"/>
    </row>
    <row r="1702" spans="1:16" ht="26.25">
      <c r="A1702" s="25"/>
      <c r="B1702" s="101"/>
      <c r="C1702" s="24"/>
      <c r="D1702" s="1"/>
      <c r="E1702" s="1"/>
      <c r="F1702" s="1"/>
      <c r="G1702" s="1"/>
      <c r="H1702" s="1"/>
      <c r="I1702" s="1"/>
      <c r="J1702" s="1"/>
      <c r="K1702" s="48"/>
      <c r="L1702" s="46"/>
      <c r="M1702" s="46"/>
      <c r="N1702" s="46"/>
      <c r="O1702" s="46"/>
      <c r="P1702" s="46"/>
    </row>
    <row r="1703" spans="1:16" ht="26.25">
      <c r="A1703" s="25"/>
      <c r="B1703" s="101"/>
      <c r="C1703" s="24"/>
      <c r="D1703" s="1"/>
      <c r="E1703" s="1"/>
      <c r="F1703" s="1"/>
      <c r="G1703" s="1"/>
      <c r="H1703" s="1"/>
      <c r="I1703" s="1"/>
      <c r="J1703" s="1"/>
      <c r="K1703" s="48"/>
      <c r="L1703" s="46"/>
      <c r="M1703" s="46"/>
      <c r="N1703" s="46"/>
      <c r="O1703" s="46"/>
      <c r="P1703" s="46"/>
    </row>
    <row r="1704" spans="1:16" ht="26.25">
      <c r="A1704" s="25"/>
      <c r="B1704" s="101"/>
      <c r="C1704" s="24"/>
      <c r="D1704" s="1"/>
      <c r="E1704" s="1"/>
      <c r="F1704" s="1"/>
      <c r="G1704" s="1"/>
      <c r="H1704" s="1"/>
      <c r="I1704" s="1"/>
      <c r="J1704" s="1"/>
      <c r="K1704" s="48"/>
      <c r="L1704" s="46"/>
      <c r="M1704" s="46"/>
      <c r="N1704" s="46"/>
      <c r="O1704" s="46"/>
      <c r="P1704" s="46"/>
    </row>
    <row r="1705" spans="1:16" ht="26.25">
      <c r="A1705" s="25"/>
      <c r="B1705" s="101"/>
      <c r="C1705" s="24"/>
      <c r="D1705" s="1"/>
      <c r="E1705" s="1"/>
      <c r="F1705" s="1"/>
      <c r="G1705" s="1"/>
      <c r="H1705" s="1"/>
      <c r="I1705" s="1"/>
      <c r="J1705" s="1"/>
      <c r="K1705" s="48"/>
      <c r="L1705" s="46"/>
      <c r="M1705" s="46"/>
      <c r="N1705" s="46"/>
      <c r="O1705" s="46"/>
      <c r="P1705" s="46"/>
    </row>
    <row r="1706" spans="1:16" ht="26.25">
      <c r="A1706" s="25"/>
      <c r="B1706" s="101"/>
      <c r="C1706" s="24"/>
      <c r="D1706" s="1"/>
      <c r="E1706" s="1"/>
      <c r="F1706" s="1"/>
      <c r="G1706" s="1"/>
      <c r="H1706" s="1"/>
      <c r="I1706" s="1"/>
      <c r="J1706" s="1"/>
      <c r="K1706" s="48"/>
      <c r="L1706" s="46"/>
      <c r="M1706" s="46"/>
      <c r="N1706" s="46"/>
      <c r="O1706" s="46"/>
      <c r="P1706" s="46"/>
    </row>
    <row r="1707" spans="1:16" ht="26.25">
      <c r="A1707" s="25"/>
      <c r="B1707" s="101"/>
      <c r="C1707" s="24"/>
      <c r="D1707" s="1"/>
      <c r="E1707" s="1"/>
      <c r="F1707" s="1"/>
      <c r="G1707" s="1"/>
      <c r="H1707" s="1"/>
      <c r="I1707" s="1"/>
      <c r="J1707" s="1"/>
      <c r="K1707" s="48"/>
      <c r="L1707" s="46"/>
      <c r="M1707" s="46"/>
      <c r="N1707" s="46"/>
      <c r="O1707" s="46"/>
      <c r="P1707" s="46"/>
    </row>
    <row r="1708" spans="1:16" ht="26.25">
      <c r="A1708" s="25"/>
      <c r="B1708" s="101"/>
      <c r="C1708" s="24"/>
      <c r="D1708" s="1"/>
      <c r="E1708" s="1"/>
      <c r="F1708" s="1"/>
      <c r="G1708" s="1"/>
      <c r="H1708" s="1"/>
      <c r="I1708" s="1"/>
      <c r="J1708" s="1"/>
      <c r="K1708" s="48"/>
      <c r="L1708" s="46"/>
      <c r="M1708" s="46"/>
      <c r="N1708" s="46"/>
      <c r="O1708" s="46"/>
      <c r="P1708" s="46"/>
    </row>
    <row r="1709" spans="1:16" ht="26.25">
      <c r="A1709" s="25"/>
      <c r="B1709" s="101"/>
      <c r="C1709" s="24"/>
      <c r="D1709" s="1"/>
      <c r="E1709" s="1"/>
      <c r="F1709" s="1"/>
      <c r="G1709" s="1"/>
      <c r="H1709" s="1"/>
      <c r="I1709" s="1"/>
      <c r="J1709" s="1"/>
      <c r="K1709" s="48"/>
      <c r="L1709" s="46"/>
      <c r="M1709" s="46"/>
      <c r="N1709" s="46"/>
      <c r="O1709" s="46"/>
      <c r="P1709" s="46"/>
    </row>
    <row r="1710" spans="1:16" ht="26.25">
      <c r="A1710" s="25"/>
      <c r="B1710" s="101"/>
      <c r="C1710" s="24"/>
      <c r="D1710" s="1"/>
      <c r="E1710" s="1"/>
      <c r="F1710" s="1"/>
      <c r="G1710" s="1"/>
      <c r="H1710" s="1"/>
      <c r="I1710" s="1"/>
      <c r="J1710" s="1"/>
      <c r="K1710" s="48"/>
      <c r="L1710" s="46"/>
      <c r="M1710" s="46"/>
      <c r="N1710" s="46"/>
      <c r="O1710" s="46"/>
      <c r="P1710" s="46"/>
    </row>
    <row r="1711" spans="1:16" ht="26.25">
      <c r="A1711" s="25"/>
      <c r="B1711" s="101"/>
      <c r="C1711" s="24"/>
      <c r="D1711" s="1"/>
      <c r="E1711" s="1"/>
      <c r="F1711" s="1"/>
      <c r="G1711" s="1"/>
      <c r="H1711" s="1"/>
      <c r="I1711" s="1"/>
      <c r="J1711" s="1"/>
      <c r="K1711" s="48"/>
      <c r="L1711" s="46"/>
      <c r="M1711" s="46"/>
      <c r="N1711" s="46"/>
      <c r="O1711" s="46"/>
      <c r="P1711" s="46"/>
    </row>
    <row r="1712" spans="1:16" ht="26.25">
      <c r="A1712" s="25"/>
      <c r="B1712" s="101"/>
      <c r="C1712" s="24"/>
      <c r="D1712" s="1"/>
      <c r="E1712" s="1"/>
      <c r="F1712" s="1"/>
      <c r="G1712" s="1"/>
      <c r="H1712" s="1"/>
      <c r="I1712" s="1"/>
      <c r="J1712" s="1"/>
      <c r="K1712" s="48"/>
      <c r="L1712" s="46"/>
      <c r="M1712" s="46"/>
      <c r="N1712" s="46"/>
      <c r="O1712" s="46"/>
      <c r="P1712" s="46"/>
    </row>
    <row r="1713" spans="1:16" ht="26.25">
      <c r="A1713" s="25"/>
      <c r="B1713" s="101"/>
      <c r="C1713" s="24"/>
      <c r="D1713" s="1"/>
      <c r="E1713" s="1"/>
      <c r="F1713" s="1"/>
      <c r="G1713" s="1"/>
      <c r="H1713" s="1"/>
      <c r="I1713" s="1"/>
      <c r="J1713" s="1"/>
      <c r="K1713" s="48"/>
      <c r="L1713" s="46"/>
      <c r="M1713" s="46"/>
      <c r="N1713" s="46"/>
      <c r="O1713" s="46"/>
      <c r="P1713" s="46"/>
    </row>
    <row r="1714" spans="1:16" ht="26.25">
      <c r="A1714" s="25"/>
      <c r="B1714" s="101"/>
      <c r="C1714" s="24"/>
      <c r="D1714" s="1"/>
      <c r="E1714" s="1"/>
      <c r="F1714" s="1"/>
      <c r="G1714" s="1"/>
      <c r="H1714" s="1"/>
      <c r="I1714" s="1"/>
      <c r="J1714" s="1"/>
      <c r="K1714" s="48"/>
      <c r="L1714" s="46"/>
      <c r="M1714" s="46"/>
      <c r="N1714" s="46"/>
      <c r="O1714" s="46"/>
      <c r="P1714" s="46"/>
    </row>
    <row r="1715" spans="1:16" ht="26.25">
      <c r="A1715" s="25"/>
      <c r="B1715" s="101"/>
      <c r="C1715" s="24"/>
      <c r="D1715" s="1"/>
      <c r="E1715" s="1"/>
      <c r="F1715" s="1"/>
      <c r="G1715" s="1"/>
      <c r="H1715" s="1"/>
      <c r="I1715" s="1"/>
      <c r="J1715" s="1"/>
      <c r="K1715" s="48"/>
      <c r="L1715" s="46"/>
      <c r="M1715" s="46"/>
      <c r="N1715" s="46"/>
      <c r="O1715" s="46"/>
      <c r="P1715" s="46"/>
    </row>
    <row r="1716" spans="1:16" ht="26.25">
      <c r="A1716" s="25"/>
      <c r="B1716" s="101"/>
      <c r="C1716" s="24"/>
      <c r="D1716" s="1"/>
      <c r="E1716" s="1"/>
      <c r="F1716" s="1"/>
      <c r="G1716" s="1"/>
      <c r="H1716" s="1"/>
      <c r="I1716" s="1"/>
      <c r="J1716" s="1"/>
      <c r="K1716" s="48"/>
      <c r="L1716" s="46"/>
      <c r="M1716" s="46"/>
      <c r="N1716" s="46"/>
      <c r="O1716" s="46"/>
      <c r="P1716" s="46"/>
    </row>
    <row r="1717" spans="1:16" ht="26.25">
      <c r="A1717" s="25"/>
      <c r="B1717" s="101"/>
      <c r="C1717" s="24"/>
      <c r="D1717" s="1"/>
      <c r="E1717" s="1"/>
      <c r="F1717" s="1"/>
      <c r="G1717" s="1"/>
      <c r="H1717" s="1"/>
      <c r="I1717" s="1"/>
      <c r="J1717" s="1"/>
      <c r="K1717" s="48"/>
      <c r="L1717" s="46"/>
      <c r="M1717" s="46"/>
      <c r="N1717" s="46"/>
      <c r="O1717" s="46"/>
      <c r="P1717" s="46"/>
    </row>
    <row r="1718" spans="1:16" ht="26.25">
      <c r="A1718" s="25"/>
      <c r="B1718" s="101"/>
      <c r="C1718" s="24"/>
      <c r="D1718" s="1"/>
      <c r="E1718" s="1"/>
      <c r="F1718" s="1"/>
      <c r="G1718" s="1"/>
      <c r="H1718" s="1"/>
      <c r="I1718" s="1"/>
      <c r="J1718" s="1"/>
      <c r="K1718" s="48"/>
      <c r="L1718" s="46"/>
      <c r="M1718" s="46"/>
      <c r="N1718" s="46"/>
      <c r="O1718" s="46"/>
      <c r="P1718" s="46"/>
    </row>
    <row r="1719" spans="1:16" ht="26.25">
      <c r="A1719" s="25"/>
      <c r="B1719" s="101"/>
      <c r="C1719" s="24"/>
      <c r="D1719" s="1"/>
      <c r="E1719" s="1"/>
      <c r="F1719" s="1"/>
      <c r="G1719" s="1"/>
      <c r="H1719" s="1"/>
      <c r="I1719" s="1"/>
      <c r="J1719" s="1"/>
      <c r="K1719" s="48"/>
      <c r="L1719" s="46"/>
      <c r="M1719" s="46"/>
      <c r="N1719" s="46"/>
      <c r="O1719" s="46"/>
      <c r="P1719" s="46"/>
    </row>
    <row r="1720" spans="1:16" ht="26.25">
      <c r="A1720" s="25"/>
      <c r="B1720" s="101"/>
      <c r="C1720" s="24"/>
      <c r="D1720" s="1"/>
      <c r="E1720" s="1"/>
      <c r="F1720" s="1"/>
      <c r="G1720" s="1"/>
      <c r="H1720" s="1"/>
      <c r="I1720" s="1"/>
      <c r="J1720" s="1"/>
      <c r="K1720" s="48"/>
      <c r="L1720" s="46"/>
      <c r="M1720" s="46"/>
      <c r="N1720" s="46"/>
      <c r="O1720" s="46"/>
      <c r="P1720" s="46"/>
    </row>
    <row r="1721" spans="1:16" ht="26.25">
      <c r="A1721" s="25"/>
      <c r="B1721" s="101"/>
      <c r="C1721" s="24"/>
      <c r="D1721" s="1"/>
      <c r="E1721" s="1"/>
      <c r="F1721" s="1"/>
      <c r="G1721" s="1"/>
      <c r="H1721" s="1"/>
      <c r="I1721" s="1"/>
      <c r="J1721" s="1"/>
      <c r="K1721" s="48"/>
      <c r="L1721" s="46"/>
      <c r="M1721" s="46"/>
      <c r="N1721" s="46"/>
      <c r="O1721" s="46"/>
      <c r="P1721" s="46"/>
    </row>
    <row r="1722" spans="1:16" ht="26.25">
      <c r="A1722" s="25"/>
      <c r="B1722" s="101"/>
      <c r="C1722" s="24"/>
      <c r="D1722" s="1"/>
      <c r="E1722" s="1"/>
      <c r="F1722" s="1"/>
      <c r="G1722" s="1"/>
      <c r="H1722" s="1"/>
      <c r="I1722" s="1"/>
      <c r="J1722" s="1"/>
      <c r="K1722" s="48"/>
      <c r="L1722" s="46"/>
      <c r="M1722" s="46"/>
      <c r="N1722" s="46"/>
      <c r="O1722" s="46"/>
      <c r="P1722" s="46"/>
    </row>
    <row r="1723" spans="1:16" ht="26.25">
      <c r="A1723" s="25"/>
      <c r="B1723" s="101"/>
      <c r="C1723" s="24"/>
      <c r="D1723" s="1"/>
      <c r="E1723" s="1"/>
      <c r="F1723" s="1"/>
      <c r="G1723" s="1"/>
      <c r="H1723" s="1"/>
      <c r="I1723" s="1"/>
      <c r="J1723" s="1"/>
      <c r="K1723" s="48"/>
      <c r="L1723" s="46"/>
      <c r="M1723" s="46"/>
      <c r="N1723" s="46"/>
      <c r="O1723" s="46"/>
      <c r="P1723" s="46"/>
    </row>
    <row r="1724" spans="1:16" ht="26.25">
      <c r="A1724" s="25"/>
      <c r="B1724" s="101"/>
      <c r="C1724" s="24"/>
      <c r="D1724" s="1"/>
      <c r="E1724" s="1"/>
      <c r="F1724" s="1"/>
      <c r="G1724" s="1"/>
      <c r="H1724" s="1"/>
      <c r="I1724" s="1"/>
      <c r="J1724" s="1"/>
      <c r="K1724" s="48"/>
      <c r="L1724" s="46"/>
      <c r="M1724" s="46"/>
      <c r="N1724" s="46"/>
      <c r="O1724" s="46"/>
      <c r="P1724" s="46"/>
    </row>
    <row r="1725" spans="1:16" ht="26.25">
      <c r="A1725" s="25"/>
      <c r="B1725" s="101"/>
      <c r="C1725" s="24"/>
      <c r="D1725" s="1"/>
      <c r="E1725" s="1"/>
      <c r="F1725" s="1"/>
      <c r="G1725" s="1"/>
      <c r="H1725" s="1"/>
      <c r="I1725" s="1"/>
      <c r="J1725" s="1"/>
      <c r="K1725" s="48"/>
      <c r="L1725" s="46"/>
      <c r="M1725" s="46"/>
      <c r="N1725" s="46"/>
      <c r="O1725" s="46"/>
      <c r="P1725" s="46"/>
    </row>
    <row r="1726" spans="1:16" ht="26.25">
      <c r="A1726" s="25"/>
      <c r="B1726" s="101"/>
      <c r="C1726" s="24"/>
      <c r="D1726" s="1"/>
      <c r="E1726" s="1"/>
      <c r="F1726" s="1"/>
      <c r="G1726" s="1"/>
      <c r="H1726" s="1"/>
      <c r="I1726" s="1"/>
      <c r="J1726" s="1"/>
      <c r="K1726" s="48"/>
      <c r="L1726" s="46"/>
      <c r="M1726" s="46"/>
      <c r="N1726" s="46"/>
      <c r="O1726" s="46"/>
      <c r="P1726" s="46"/>
    </row>
    <row r="1727" spans="1:16" ht="26.25">
      <c r="A1727" s="25"/>
      <c r="B1727" s="101"/>
      <c r="C1727" s="24"/>
      <c r="D1727" s="1"/>
      <c r="E1727" s="1"/>
      <c r="F1727" s="1"/>
      <c r="G1727" s="1"/>
      <c r="H1727" s="1"/>
      <c r="I1727" s="1"/>
      <c r="J1727" s="1"/>
      <c r="K1727" s="48"/>
      <c r="L1727" s="46"/>
      <c r="M1727" s="46"/>
      <c r="N1727" s="46"/>
      <c r="O1727" s="46"/>
      <c r="P1727" s="46"/>
    </row>
    <row r="1728" spans="1:16" ht="26.25">
      <c r="A1728" s="25"/>
      <c r="B1728" s="101"/>
      <c r="C1728" s="24"/>
      <c r="D1728" s="1"/>
      <c r="E1728" s="1"/>
      <c r="F1728" s="1"/>
      <c r="G1728" s="1"/>
      <c r="H1728" s="1"/>
      <c r="I1728" s="1"/>
      <c r="J1728" s="1"/>
      <c r="K1728" s="48"/>
      <c r="L1728" s="46"/>
      <c r="M1728" s="46"/>
      <c r="N1728" s="46"/>
      <c r="O1728" s="46"/>
      <c r="P1728" s="46"/>
    </row>
    <row r="1729" spans="1:16" ht="26.25">
      <c r="A1729" s="25"/>
      <c r="B1729" s="101"/>
      <c r="C1729" s="24"/>
      <c r="D1729" s="1"/>
      <c r="E1729" s="1"/>
      <c r="F1729" s="1"/>
      <c r="G1729" s="1"/>
      <c r="H1729" s="1"/>
      <c r="I1729" s="1"/>
      <c r="J1729" s="1"/>
      <c r="K1729" s="48"/>
      <c r="L1729" s="46"/>
      <c r="M1729" s="46"/>
      <c r="N1729" s="46"/>
      <c r="O1729" s="46"/>
      <c r="P1729" s="46"/>
    </row>
    <row r="1730" spans="1:16" ht="26.25">
      <c r="A1730" s="25"/>
      <c r="B1730" s="101"/>
      <c r="C1730" s="24"/>
      <c r="D1730" s="1"/>
      <c r="E1730" s="1"/>
      <c r="F1730" s="1"/>
      <c r="G1730" s="1"/>
      <c r="H1730" s="1"/>
      <c r="I1730" s="1"/>
      <c r="J1730" s="1"/>
      <c r="K1730" s="48"/>
      <c r="L1730" s="46"/>
      <c r="M1730" s="46"/>
      <c r="N1730" s="46"/>
      <c r="O1730" s="46"/>
      <c r="P1730" s="46"/>
    </row>
    <row r="1731" spans="1:16" ht="26.25">
      <c r="A1731" s="25"/>
      <c r="B1731" s="101"/>
      <c r="C1731" s="24"/>
      <c r="D1731" s="1"/>
      <c r="E1731" s="1"/>
      <c r="F1731" s="1"/>
      <c r="G1731" s="1"/>
      <c r="H1731" s="1"/>
      <c r="I1731" s="1"/>
      <c r="J1731" s="1"/>
      <c r="K1731" s="48"/>
      <c r="L1731" s="46"/>
      <c r="M1731" s="46"/>
      <c r="N1731" s="46"/>
      <c r="O1731" s="46"/>
      <c r="P1731" s="46"/>
    </row>
    <row r="1732" spans="1:16" ht="26.25">
      <c r="A1732" s="25"/>
      <c r="B1732" s="101"/>
      <c r="C1732" s="24"/>
      <c r="D1732" s="1"/>
      <c r="E1732" s="1"/>
      <c r="F1732" s="1"/>
      <c r="G1732" s="1"/>
      <c r="H1732" s="1"/>
      <c r="I1732" s="1"/>
      <c r="J1732" s="1"/>
      <c r="K1732" s="48"/>
      <c r="L1732" s="46"/>
      <c r="M1732" s="46"/>
      <c r="N1732" s="46"/>
      <c r="O1732" s="46"/>
      <c r="P1732" s="46"/>
    </row>
    <row r="1733" spans="1:16" ht="26.25">
      <c r="A1733" s="25"/>
      <c r="B1733" s="101"/>
      <c r="C1733" s="24"/>
      <c r="D1733" s="1"/>
      <c r="E1733" s="1"/>
      <c r="F1733" s="1"/>
      <c r="G1733" s="1"/>
      <c r="H1733" s="1"/>
      <c r="I1733" s="1"/>
      <c r="J1733" s="1"/>
      <c r="K1733" s="48"/>
      <c r="L1733" s="46"/>
      <c r="M1733" s="46"/>
      <c r="N1733" s="46"/>
      <c r="O1733" s="46"/>
      <c r="P1733" s="46"/>
    </row>
    <row r="1734" spans="1:16" ht="26.25">
      <c r="A1734" s="25"/>
      <c r="B1734" s="101"/>
      <c r="C1734" s="24"/>
      <c r="D1734" s="1"/>
      <c r="E1734" s="1"/>
      <c r="F1734" s="1"/>
      <c r="G1734" s="1"/>
      <c r="H1734" s="1"/>
      <c r="I1734" s="1"/>
      <c r="J1734" s="1"/>
      <c r="K1734" s="48"/>
      <c r="L1734" s="46"/>
      <c r="M1734" s="46"/>
      <c r="N1734" s="46"/>
      <c r="O1734" s="46"/>
      <c r="P1734" s="46"/>
    </row>
    <row r="1735" spans="1:16" ht="26.25">
      <c r="A1735" s="25"/>
      <c r="B1735" s="101"/>
      <c r="C1735" s="24"/>
      <c r="D1735" s="1"/>
      <c r="E1735" s="1"/>
      <c r="F1735" s="1"/>
      <c r="G1735" s="1"/>
      <c r="H1735" s="1"/>
      <c r="I1735" s="1"/>
      <c r="J1735" s="1"/>
      <c r="K1735" s="48"/>
      <c r="L1735" s="46"/>
      <c r="M1735" s="46"/>
      <c r="N1735" s="46"/>
      <c r="O1735" s="46"/>
      <c r="P1735" s="46"/>
    </row>
    <row r="1736" spans="1:16" ht="26.25">
      <c r="A1736" s="25"/>
      <c r="B1736" s="101"/>
      <c r="C1736" s="24"/>
      <c r="D1736" s="1"/>
      <c r="E1736" s="1"/>
      <c r="F1736" s="1"/>
      <c r="G1736" s="1"/>
      <c r="H1736" s="1"/>
      <c r="I1736" s="1"/>
      <c r="J1736" s="1"/>
      <c r="K1736" s="48"/>
      <c r="L1736" s="46"/>
      <c r="M1736" s="46"/>
      <c r="N1736" s="46"/>
      <c r="O1736" s="46"/>
      <c r="P1736" s="46"/>
    </row>
    <row r="1737" spans="1:16" ht="26.25">
      <c r="A1737" s="25"/>
      <c r="B1737" s="101"/>
      <c r="C1737" s="24"/>
      <c r="D1737" s="1"/>
      <c r="E1737" s="1"/>
      <c r="F1737" s="1"/>
      <c r="G1737" s="1"/>
      <c r="H1737" s="1"/>
      <c r="I1737" s="1"/>
      <c r="J1737" s="1"/>
      <c r="K1737" s="48"/>
      <c r="L1737" s="46"/>
      <c r="M1737" s="46"/>
      <c r="N1737" s="46"/>
      <c r="O1737" s="46"/>
      <c r="P1737" s="46"/>
    </row>
    <row r="1738" spans="1:16" ht="26.25">
      <c r="A1738" s="25"/>
      <c r="B1738" s="101"/>
      <c r="C1738" s="24"/>
      <c r="D1738" s="1"/>
      <c r="E1738" s="1"/>
      <c r="F1738" s="1"/>
      <c r="G1738" s="1"/>
      <c r="H1738" s="1"/>
      <c r="I1738" s="1"/>
      <c r="J1738" s="1"/>
      <c r="K1738" s="48"/>
      <c r="L1738" s="46"/>
      <c r="M1738" s="46"/>
      <c r="N1738" s="46"/>
      <c r="O1738" s="46"/>
      <c r="P1738" s="46"/>
    </row>
    <row r="1739" spans="1:16" ht="26.25">
      <c r="A1739" s="25"/>
      <c r="B1739" s="101"/>
      <c r="C1739" s="24"/>
      <c r="D1739" s="1"/>
      <c r="E1739" s="1"/>
      <c r="F1739" s="1"/>
      <c r="G1739" s="1"/>
      <c r="H1739" s="1"/>
      <c r="I1739" s="1"/>
      <c r="J1739" s="1"/>
      <c r="K1739" s="48"/>
      <c r="L1739" s="46"/>
      <c r="M1739" s="46"/>
      <c r="N1739" s="46"/>
      <c r="O1739" s="46"/>
      <c r="P1739" s="46"/>
    </row>
    <row r="1740" spans="1:16" ht="26.25">
      <c r="A1740" s="25"/>
      <c r="B1740" s="101"/>
      <c r="C1740" s="24"/>
      <c r="D1740" s="1"/>
      <c r="E1740" s="1"/>
      <c r="F1740" s="1"/>
      <c r="G1740" s="1"/>
      <c r="H1740" s="1"/>
      <c r="I1740" s="1"/>
      <c r="J1740" s="1"/>
      <c r="K1740" s="48"/>
      <c r="L1740" s="46"/>
      <c r="M1740" s="46"/>
      <c r="N1740" s="46"/>
      <c r="O1740" s="46"/>
      <c r="P1740" s="46"/>
    </row>
    <row r="1741" spans="1:16" ht="26.25">
      <c r="A1741" s="25"/>
      <c r="B1741" s="101"/>
      <c r="C1741" s="24"/>
      <c r="D1741" s="1"/>
      <c r="E1741" s="1"/>
      <c r="F1741" s="1"/>
      <c r="G1741" s="1"/>
      <c r="H1741" s="1"/>
      <c r="I1741" s="1"/>
      <c r="J1741" s="1"/>
      <c r="K1741" s="48"/>
      <c r="L1741" s="46"/>
      <c r="M1741" s="46"/>
      <c r="N1741" s="46"/>
      <c r="O1741" s="46"/>
      <c r="P1741" s="46"/>
    </row>
    <row r="1742" spans="1:16" ht="26.25">
      <c r="A1742" s="25"/>
      <c r="B1742" s="101"/>
      <c r="C1742" s="24"/>
      <c r="D1742" s="1"/>
      <c r="E1742" s="1"/>
      <c r="F1742" s="1"/>
      <c r="G1742" s="1"/>
      <c r="H1742" s="1"/>
      <c r="I1742" s="1"/>
      <c r="J1742" s="1"/>
      <c r="K1742" s="48"/>
      <c r="L1742" s="46"/>
      <c r="M1742" s="46"/>
      <c r="N1742" s="46"/>
      <c r="O1742" s="46"/>
      <c r="P1742" s="46"/>
    </row>
    <row r="1743" spans="1:16" ht="26.25">
      <c r="A1743" s="25"/>
      <c r="B1743" s="101"/>
      <c r="C1743" s="24"/>
      <c r="D1743" s="1"/>
      <c r="E1743" s="1"/>
      <c r="F1743" s="1"/>
      <c r="G1743" s="1"/>
      <c r="H1743" s="1"/>
      <c r="I1743" s="1"/>
      <c r="J1743" s="1"/>
      <c r="K1743" s="48"/>
      <c r="L1743" s="46"/>
      <c r="M1743" s="46"/>
      <c r="N1743" s="46"/>
      <c r="O1743" s="46"/>
      <c r="P1743" s="46"/>
    </row>
    <row r="1744" spans="1:16" ht="26.25">
      <c r="A1744" s="25"/>
      <c r="B1744" s="101"/>
      <c r="C1744" s="24"/>
      <c r="D1744" s="1"/>
      <c r="E1744" s="1"/>
      <c r="F1744" s="1"/>
      <c r="G1744" s="1"/>
      <c r="H1744" s="1"/>
      <c r="I1744" s="1"/>
      <c r="J1744" s="1"/>
      <c r="K1744" s="48"/>
      <c r="L1744" s="46"/>
      <c r="M1744" s="46"/>
      <c r="N1744" s="46"/>
      <c r="O1744" s="46"/>
      <c r="P1744" s="46"/>
    </row>
    <row r="1745" spans="1:16" ht="26.25">
      <c r="A1745" s="25"/>
      <c r="B1745" s="101"/>
      <c r="C1745" s="24"/>
      <c r="D1745" s="1"/>
      <c r="E1745" s="1"/>
      <c r="F1745" s="1"/>
      <c r="G1745" s="1"/>
      <c r="H1745" s="1"/>
      <c r="I1745" s="1"/>
      <c r="J1745" s="1"/>
      <c r="K1745" s="48"/>
      <c r="L1745" s="46"/>
      <c r="M1745" s="46"/>
      <c r="N1745" s="46"/>
      <c r="O1745" s="46"/>
      <c r="P1745" s="46"/>
    </row>
    <row r="1746" spans="1:16" ht="26.25">
      <c r="A1746" s="25"/>
      <c r="B1746" s="101"/>
      <c r="C1746" s="24"/>
      <c r="D1746" s="1"/>
      <c r="E1746" s="1"/>
      <c r="F1746" s="1"/>
      <c r="G1746" s="1"/>
      <c r="H1746" s="1"/>
      <c r="I1746" s="1"/>
      <c r="J1746" s="1"/>
      <c r="K1746" s="48"/>
      <c r="L1746" s="46"/>
      <c r="M1746" s="46"/>
      <c r="N1746" s="46"/>
      <c r="O1746" s="46"/>
      <c r="P1746" s="46"/>
    </row>
    <row r="1747" spans="1:16" ht="26.25">
      <c r="A1747" s="25"/>
      <c r="B1747" s="101"/>
      <c r="C1747" s="24"/>
      <c r="D1747" s="1"/>
      <c r="E1747" s="1"/>
      <c r="F1747" s="1"/>
      <c r="G1747" s="1"/>
      <c r="H1747" s="1"/>
      <c r="I1747" s="1"/>
      <c r="J1747" s="1"/>
      <c r="K1747" s="48"/>
      <c r="L1747" s="46"/>
      <c r="M1747" s="46"/>
      <c r="N1747" s="46"/>
      <c r="O1747" s="46"/>
      <c r="P1747" s="46"/>
    </row>
    <row r="1748" spans="1:16" ht="26.25">
      <c r="A1748" s="25"/>
      <c r="B1748" s="101"/>
      <c r="C1748" s="24"/>
      <c r="D1748" s="1"/>
      <c r="E1748" s="1"/>
      <c r="F1748" s="1"/>
      <c r="G1748" s="1"/>
      <c r="H1748" s="1"/>
      <c r="I1748" s="1"/>
      <c r="J1748" s="1"/>
      <c r="K1748" s="48"/>
      <c r="L1748" s="46"/>
      <c r="M1748" s="46"/>
      <c r="N1748" s="46"/>
      <c r="O1748" s="46"/>
      <c r="P1748" s="46"/>
    </row>
    <row r="1749" spans="1:16" ht="26.25">
      <c r="A1749" s="25"/>
      <c r="B1749" s="101"/>
      <c r="C1749" s="24"/>
      <c r="D1749" s="1"/>
      <c r="E1749" s="1"/>
      <c r="F1749" s="1"/>
      <c r="G1749" s="1"/>
      <c r="H1749" s="1"/>
      <c r="I1749" s="1"/>
      <c r="J1749" s="1"/>
      <c r="K1749" s="48"/>
      <c r="L1749" s="46"/>
      <c r="M1749" s="46"/>
      <c r="N1749" s="46"/>
      <c r="O1749" s="46"/>
      <c r="P1749" s="46"/>
    </row>
    <row r="1750" spans="1:16" ht="26.25">
      <c r="A1750" s="25"/>
      <c r="B1750" s="101"/>
      <c r="C1750" s="24"/>
      <c r="D1750" s="1"/>
      <c r="E1750" s="1"/>
      <c r="F1750" s="1"/>
      <c r="G1750" s="1"/>
      <c r="H1750" s="1"/>
      <c r="I1750" s="1"/>
      <c r="J1750" s="1"/>
      <c r="K1750" s="48"/>
      <c r="L1750" s="46"/>
      <c r="M1750" s="46"/>
      <c r="N1750" s="46"/>
      <c r="O1750" s="46"/>
      <c r="P1750" s="46"/>
    </row>
    <row r="1751" spans="1:16" ht="26.25">
      <c r="A1751" s="25"/>
      <c r="B1751" s="101"/>
      <c r="C1751" s="24"/>
      <c r="D1751" s="1"/>
      <c r="E1751" s="1"/>
      <c r="F1751" s="1"/>
      <c r="G1751" s="1"/>
      <c r="H1751" s="1"/>
      <c r="I1751" s="1"/>
      <c r="J1751" s="1"/>
      <c r="K1751" s="48"/>
      <c r="L1751" s="46"/>
      <c r="M1751" s="46"/>
      <c r="N1751" s="46"/>
      <c r="O1751" s="46"/>
      <c r="P1751" s="46"/>
    </row>
    <row r="1752" spans="1:16" ht="26.25">
      <c r="A1752" s="25"/>
      <c r="B1752" s="101"/>
      <c r="C1752" s="24"/>
      <c r="D1752" s="1"/>
      <c r="E1752" s="1"/>
      <c r="F1752" s="1"/>
      <c r="G1752" s="1"/>
      <c r="H1752" s="1"/>
      <c r="I1752" s="1"/>
      <c r="J1752" s="1"/>
      <c r="K1752" s="48"/>
      <c r="L1752" s="46"/>
      <c r="M1752" s="46"/>
      <c r="N1752" s="46"/>
      <c r="O1752" s="46"/>
      <c r="P1752" s="46"/>
    </row>
    <row r="1753" spans="1:16" ht="26.25">
      <c r="A1753" s="25"/>
      <c r="B1753" s="101"/>
      <c r="C1753" s="24"/>
      <c r="D1753" s="1"/>
      <c r="E1753" s="1"/>
      <c r="F1753" s="1"/>
      <c r="G1753" s="1"/>
      <c r="H1753" s="1"/>
      <c r="I1753" s="1"/>
      <c r="J1753" s="1"/>
      <c r="K1753" s="48"/>
      <c r="L1753" s="46"/>
      <c r="M1753" s="46"/>
      <c r="N1753" s="46"/>
      <c r="O1753" s="46"/>
      <c r="P1753" s="46"/>
    </row>
    <row r="1754" spans="1:16" ht="26.25">
      <c r="A1754" s="25"/>
      <c r="B1754" s="101"/>
      <c r="C1754" s="24"/>
      <c r="D1754" s="1"/>
      <c r="E1754" s="1"/>
      <c r="F1754" s="1"/>
      <c r="G1754" s="1"/>
      <c r="H1754" s="1"/>
      <c r="I1754" s="1"/>
      <c r="J1754" s="1"/>
      <c r="K1754" s="48"/>
      <c r="L1754" s="46"/>
      <c r="M1754" s="46"/>
      <c r="N1754" s="46"/>
      <c r="O1754" s="46"/>
      <c r="P1754" s="46"/>
    </row>
    <row r="1755" spans="1:16" ht="26.25">
      <c r="A1755" s="25"/>
      <c r="B1755" s="101"/>
      <c r="C1755" s="24"/>
      <c r="D1755" s="1"/>
      <c r="E1755" s="1"/>
      <c r="F1755" s="1"/>
      <c r="G1755" s="1"/>
      <c r="H1755" s="1"/>
      <c r="I1755" s="1"/>
      <c r="J1755" s="1"/>
      <c r="K1755" s="48"/>
      <c r="L1755" s="46"/>
      <c r="M1755" s="46"/>
      <c r="N1755" s="46"/>
      <c r="O1755" s="46"/>
      <c r="P1755" s="46"/>
    </row>
    <row r="1756" spans="1:16" ht="26.25">
      <c r="A1756" s="25"/>
      <c r="B1756" s="101"/>
      <c r="C1756" s="24"/>
      <c r="D1756" s="1"/>
      <c r="E1756" s="1"/>
      <c r="F1756" s="1"/>
      <c r="G1756" s="1"/>
      <c r="H1756" s="1"/>
      <c r="I1756" s="1"/>
      <c r="J1756" s="1"/>
      <c r="K1756" s="48"/>
      <c r="L1756" s="46"/>
      <c r="M1756" s="46"/>
      <c r="N1756" s="46"/>
      <c r="O1756" s="46"/>
      <c r="P1756" s="46"/>
    </row>
    <row r="1757" spans="1:16" ht="26.25">
      <c r="A1757" s="25"/>
      <c r="B1757" s="101"/>
      <c r="C1757" s="24"/>
      <c r="D1757" s="1"/>
      <c r="E1757" s="1"/>
      <c r="F1757" s="1"/>
      <c r="G1757" s="1"/>
      <c r="H1757" s="1"/>
      <c r="I1757" s="1"/>
      <c r="J1757" s="1"/>
      <c r="K1757" s="48"/>
      <c r="L1757" s="46"/>
      <c r="M1757" s="46"/>
      <c r="N1757" s="46"/>
      <c r="O1757" s="46"/>
      <c r="P1757" s="46"/>
    </row>
    <row r="1758" spans="1:16" ht="26.25">
      <c r="A1758" s="25"/>
      <c r="B1758" s="101"/>
      <c r="C1758" s="24"/>
      <c r="D1758" s="1"/>
      <c r="E1758" s="1"/>
      <c r="F1758" s="1"/>
      <c r="G1758" s="1"/>
      <c r="H1758" s="1"/>
      <c r="I1758" s="1"/>
      <c r="J1758" s="1"/>
      <c r="K1758" s="48"/>
      <c r="L1758" s="46"/>
      <c r="M1758" s="46"/>
      <c r="N1758" s="46"/>
      <c r="O1758" s="46"/>
      <c r="P1758" s="46"/>
    </row>
    <row r="1759" spans="1:16" ht="26.25">
      <c r="A1759" s="25"/>
      <c r="B1759" s="101"/>
      <c r="C1759" s="24"/>
      <c r="D1759" s="1"/>
      <c r="E1759" s="1"/>
      <c r="F1759" s="1"/>
      <c r="G1759" s="1"/>
      <c r="H1759" s="1"/>
      <c r="I1759" s="1"/>
      <c r="J1759" s="1"/>
      <c r="K1759" s="48"/>
      <c r="L1759" s="46"/>
      <c r="M1759" s="46"/>
      <c r="N1759" s="46"/>
      <c r="O1759" s="46"/>
      <c r="P1759" s="46"/>
    </row>
    <row r="1760" spans="1:16" ht="26.25">
      <c r="A1760" s="25"/>
      <c r="B1760" s="101"/>
      <c r="C1760" s="24"/>
      <c r="D1760" s="1"/>
      <c r="E1760" s="1"/>
      <c r="F1760" s="1"/>
      <c r="G1760" s="1"/>
      <c r="H1760" s="1"/>
      <c r="I1760" s="1"/>
      <c r="J1760" s="1"/>
      <c r="K1760" s="48"/>
      <c r="L1760" s="46"/>
      <c r="M1760" s="46"/>
      <c r="N1760" s="46"/>
      <c r="O1760" s="46"/>
      <c r="P1760" s="46"/>
    </row>
    <row r="1761" spans="1:16" ht="26.25">
      <c r="A1761" s="25"/>
      <c r="B1761" s="101"/>
      <c r="C1761" s="24"/>
      <c r="D1761" s="1"/>
      <c r="E1761" s="1"/>
      <c r="F1761" s="1"/>
      <c r="G1761" s="1"/>
      <c r="H1761" s="1"/>
      <c r="I1761" s="1"/>
      <c r="J1761" s="1"/>
      <c r="K1761" s="48"/>
      <c r="L1761" s="46"/>
      <c r="M1761" s="46"/>
      <c r="N1761" s="46"/>
      <c r="O1761" s="46"/>
      <c r="P1761" s="46"/>
    </row>
    <row r="1762" spans="1:16" ht="26.25">
      <c r="A1762" s="25"/>
      <c r="B1762" s="101"/>
      <c r="C1762" s="24"/>
      <c r="D1762" s="1"/>
      <c r="E1762" s="1"/>
      <c r="F1762" s="1"/>
      <c r="G1762" s="1"/>
      <c r="H1762" s="1"/>
      <c r="I1762" s="1"/>
      <c r="J1762" s="1"/>
      <c r="K1762" s="48"/>
      <c r="L1762" s="46"/>
      <c r="M1762" s="46"/>
      <c r="N1762" s="46"/>
      <c r="O1762" s="46"/>
      <c r="P1762" s="46"/>
    </row>
    <row r="1763" spans="1:16" ht="26.25">
      <c r="A1763" s="25"/>
      <c r="B1763" s="101"/>
      <c r="C1763" s="24"/>
      <c r="D1763" s="1"/>
      <c r="E1763" s="1"/>
      <c r="F1763" s="1"/>
      <c r="G1763" s="1"/>
      <c r="H1763" s="1"/>
      <c r="I1763" s="1"/>
      <c r="J1763" s="1"/>
      <c r="K1763" s="48"/>
      <c r="L1763" s="46"/>
      <c r="M1763" s="46"/>
      <c r="N1763" s="46"/>
      <c r="O1763" s="46"/>
      <c r="P1763" s="46"/>
    </row>
    <row r="1764" spans="1:16" ht="26.25">
      <c r="A1764" s="25"/>
      <c r="B1764" s="101"/>
      <c r="C1764" s="24"/>
      <c r="D1764" s="1"/>
      <c r="E1764" s="1"/>
      <c r="F1764" s="1"/>
      <c r="G1764" s="1"/>
      <c r="H1764" s="1"/>
      <c r="I1764" s="1"/>
      <c r="J1764" s="1"/>
      <c r="K1764" s="48"/>
      <c r="L1764" s="46"/>
      <c r="M1764" s="46"/>
      <c r="N1764" s="46"/>
      <c r="O1764" s="46"/>
      <c r="P1764" s="46"/>
    </row>
    <row r="1765" spans="1:16" ht="26.25">
      <c r="A1765" s="25"/>
      <c r="B1765" s="101"/>
      <c r="C1765" s="24"/>
      <c r="D1765" s="1"/>
      <c r="E1765" s="1"/>
      <c r="F1765" s="1"/>
      <c r="G1765" s="1"/>
      <c r="H1765" s="1"/>
      <c r="I1765" s="1"/>
      <c r="J1765" s="1"/>
      <c r="K1765" s="48"/>
      <c r="L1765" s="46"/>
      <c r="M1765" s="46"/>
      <c r="N1765" s="46"/>
      <c r="O1765" s="46"/>
      <c r="P1765" s="46"/>
    </row>
    <row r="1766" spans="1:16" ht="26.25">
      <c r="A1766" s="25"/>
      <c r="B1766" s="101"/>
      <c r="C1766" s="24"/>
      <c r="D1766" s="1"/>
      <c r="E1766" s="1"/>
      <c r="F1766" s="1"/>
      <c r="G1766" s="1"/>
      <c r="H1766" s="1"/>
      <c r="I1766" s="1"/>
      <c r="J1766" s="1"/>
      <c r="K1766" s="48"/>
      <c r="L1766" s="46"/>
      <c r="M1766" s="46"/>
      <c r="N1766" s="46"/>
      <c r="O1766" s="46"/>
      <c r="P1766" s="46"/>
    </row>
    <row r="1767" spans="1:16" ht="26.25">
      <c r="A1767" s="25"/>
      <c r="B1767" s="101"/>
      <c r="C1767" s="24"/>
      <c r="D1767" s="1"/>
      <c r="E1767" s="1"/>
      <c r="F1767" s="1"/>
      <c r="G1767" s="1"/>
      <c r="H1767" s="1"/>
      <c r="I1767" s="1"/>
      <c r="J1767" s="1"/>
      <c r="K1767" s="48"/>
      <c r="L1767" s="46"/>
      <c r="M1767" s="46"/>
      <c r="N1767" s="46"/>
      <c r="O1767" s="46"/>
      <c r="P1767" s="46"/>
    </row>
    <row r="1768" spans="1:16" ht="26.25">
      <c r="A1768" s="25"/>
      <c r="B1768" s="101"/>
      <c r="C1768" s="24"/>
      <c r="D1768" s="1"/>
      <c r="E1768" s="1"/>
      <c r="F1768" s="1"/>
      <c r="G1768" s="1"/>
      <c r="H1768" s="1"/>
      <c r="I1768" s="1"/>
      <c r="J1768" s="1"/>
      <c r="K1768" s="48"/>
      <c r="L1768" s="46"/>
      <c r="M1768" s="46"/>
      <c r="N1768" s="46"/>
      <c r="O1768" s="46"/>
      <c r="P1768" s="46"/>
    </row>
    <row r="1769" spans="1:16" ht="26.25">
      <c r="A1769" s="25"/>
      <c r="B1769" s="101"/>
      <c r="C1769" s="24"/>
      <c r="D1769" s="1"/>
      <c r="E1769" s="1"/>
      <c r="F1769" s="1"/>
      <c r="G1769" s="1"/>
      <c r="H1769" s="1"/>
      <c r="I1769" s="1"/>
      <c r="J1769" s="1"/>
      <c r="K1769" s="48"/>
      <c r="L1769" s="46"/>
      <c r="M1769" s="46"/>
      <c r="N1769" s="46"/>
      <c r="O1769" s="46"/>
      <c r="P1769" s="46"/>
    </row>
    <row r="1770" spans="1:16" ht="26.25">
      <c r="A1770" s="25"/>
      <c r="B1770" s="101"/>
      <c r="C1770" s="24"/>
      <c r="D1770" s="1"/>
      <c r="E1770" s="1"/>
      <c r="F1770" s="1"/>
      <c r="G1770" s="1"/>
      <c r="H1770" s="1"/>
      <c r="I1770" s="1"/>
      <c r="J1770" s="1"/>
      <c r="K1770" s="48"/>
      <c r="L1770" s="46"/>
      <c r="M1770" s="46"/>
      <c r="N1770" s="46"/>
      <c r="O1770" s="46"/>
      <c r="P1770" s="46"/>
    </row>
    <row r="1771" spans="1:16" ht="26.25">
      <c r="A1771" s="25"/>
      <c r="B1771" s="101"/>
      <c r="C1771" s="24"/>
      <c r="D1771" s="1"/>
      <c r="E1771" s="1"/>
      <c r="F1771" s="1"/>
      <c r="G1771" s="1"/>
      <c r="H1771" s="1"/>
      <c r="I1771" s="1"/>
      <c r="J1771" s="1"/>
      <c r="K1771" s="48"/>
      <c r="L1771" s="46"/>
      <c r="M1771" s="46"/>
      <c r="N1771" s="46"/>
      <c r="O1771" s="46"/>
      <c r="P1771" s="46"/>
    </row>
    <row r="1772" spans="1:16" ht="26.25">
      <c r="A1772" s="25"/>
      <c r="B1772" s="101"/>
      <c r="C1772" s="24"/>
      <c r="D1772" s="1"/>
      <c r="E1772" s="1"/>
      <c r="F1772" s="1"/>
      <c r="G1772" s="1"/>
      <c r="H1772" s="1"/>
      <c r="I1772" s="1"/>
      <c r="J1772" s="1"/>
      <c r="K1772" s="48"/>
      <c r="L1772" s="46"/>
      <c r="M1772" s="46"/>
      <c r="N1772" s="46"/>
      <c r="O1772" s="46"/>
      <c r="P1772" s="46"/>
    </row>
    <row r="1773" spans="1:16" ht="26.25">
      <c r="A1773" s="25"/>
      <c r="B1773" s="101"/>
      <c r="C1773" s="24"/>
      <c r="D1773" s="1"/>
      <c r="E1773" s="1"/>
      <c r="F1773" s="1"/>
      <c r="G1773" s="1"/>
      <c r="H1773" s="1"/>
      <c r="I1773" s="1"/>
      <c r="J1773" s="1"/>
      <c r="K1773" s="48"/>
      <c r="L1773" s="46"/>
      <c r="M1773" s="46"/>
      <c r="N1773" s="46"/>
      <c r="O1773" s="46"/>
      <c r="P1773" s="46"/>
    </row>
    <row r="1774" spans="1:16" ht="26.25">
      <c r="A1774" s="25"/>
      <c r="B1774" s="101"/>
      <c r="C1774" s="24"/>
      <c r="D1774" s="1"/>
      <c r="E1774" s="1"/>
      <c r="F1774" s="1"/>
      <c r="G1774" s="1"/>
      <c r="H1774" s="1"/>
      <c r="I1774" s="1"/>
      <c r="J1774" s="1"/>
      <c r="K1774" s="48"/>
      <c r="L1774" s="46"/>
      <c r="M1774" s="46"/>
      <c r="N1774" s="46"/>
      <c r="O1774" s="46"/>
      <c r="P1774" s="46"/>
    </row>
    <row r="1775" spans="1:16" ht="26.25">
      <c r="A1775" s="25"/>
      <c r="B1775" s="101"/>
      <c r="C1775" s="24"/>
      <c r="D1775" s="1"/>
      <c r="E1775" s="1"/>
      <c r="F1775" s="1"/>
      <c r="G1775" s="1"/>
      <c r="H1775" s="1"/>
      <c r="I1775" s="1"/>
      <c r="J1775" s="1"/>
      <c r="K1775" s="48"/>
      <c r="L1775" s="46"/>
      <c r="M1775" s="46"/>
      <c r="N1775" s="46"/>
      <c r="O1775" s="46"/>
      <c r="P1775" s="46"/>
    </row>
    <row r="1776" spans="1:16" ht="26.25">
      <c r="A1776" s="25"/>
      <c r="B1776" s="101"/>
      <c r="C1776" s="24"/>
      <c r="D1776" s="1"/>
      <c r="E1776" s="1"/>
      <c r="F1776" s="1"/>
      <c r="G1776" s="1"/>
      <c r="H1776" s="1"/>
      <c r="I1776" s="1"/>
      <c r="J1776" s="1"/>
      <c r="K1776" s="48"/>
      <c r="L1776" s="46"/>
      <c r="M1776" s="46"/>
      <c r="N1776" s="46"/>
      <c r="O1776" s="46"/>
      <c r="P1776" s="46"/>
    </row>
    <row r="1777" spans="1:16" ht="26.25">
      <c r="A1777" s="25"/>
      <c r="B1777" s="101"/>
      <c r="C1777" s="24"/>
      <c r="D1777" s="1"/>
      <c r="E1777" s="1"/>
      <c r="F1777" s="1"/>
      <c r="G1777" s="1"/>
      <c r="H1777" s="1"/>
      <c r="I1777" s="1"/>
      <c r="J1777" s="1"/>
      <c r="K1777" s="48"/>
      <c r="L1777" s="46"/>
      <c r="M1777" s="46"/>
      <c r="N1777" s="46"/>
      <c r="O1777" s="46"/>
      <c r="P1777" s="46"/>
    </row>
    <row r="1778" spans="1:16" ht="26.25">
      <c r="A1778" s="25"/>
      <c r="B1778" s="101"/>
      <c r="C1778" s="24"/>
      <c r="D1778" s="1"/>
      <c r="E1778" s="1"/>
      <c r="F1778" s="1"/>
      <c r="G1778" s="1"/>
      <c r="H1778" s="1"/>
      <c r="I1778" s="1"/>
      <c r="J1778" s="1"/>
      <c r="K1778" s="48"/>
      <c r="L1778" s="46"/>
      <c r="M1778" s="46"/>
      <c r="N1778" s="46"/>
      <c r="O1778" s="46"/>
      <c r="P1778" s="46"/>
    </row>
    <row r="1779" spans="1:16" ht="26.25">
      <c r="A1779" s="25"/>
      <c r="B1779" s="101"/>
      <c r="C1779" s="24"/>
      <c r="D1779" s="1"/>
      <c r="E1779" s="1"/>
      <c r="F1779" s="1"/>
      <c r="G1779" s="1"/>
      <c r="H1779" s="1"/>
      <c r="I1779" s="1"/>
      <c r="J1779" s="1"/>
      <c r="K1779" s="48"/>
      <c r="L1779" s="46"/>
      <c r="M1779" s="46"/>
      <c r="N1779" s="46"/>
      <c r="O1779" s="46"/>
      <c r="P1779" s="46"/>
    </row>
    <row r="1780" spans="1:16" ht="26.25">
      <c r="A1780" s="25"/>
      <c r="B1780" s="101"/>
      <c r="C1780" s="24"/>
      <c r="D1780" s="1"/>
      <c r="E1780" s="1"/>
      <c r="F1780" s="1"/>
      <c r="G1780" s="1"/>
      <c r="H1780" s="1"/>
      <c r="I1780" s="1"/>
      <c r="J1780" s="1"/>
      <c r="K1780" s="48"/>
      <c r="L1780" s="46"/>
      <c r="M1780" s="46"/>
      <c r="N1780" s="46"/>
      <c r="O1780" s="46"/>
      <c r="P1780" s="46"/>
    </row>
    <row r="1781" spans="1:16" ht="26.25">
      <c r="A1781" s="25"/>
      <c r="B1781" s="101"/>
      <c r="C1781" s="24"/>
      <c r="D1781" s="1"/>
      <c r="E1781" s="1"/>
      <c r="F1781" s="1"/>
      <c r="G1781" s="1"/>
      <c r="H1781" s="1"/>
      <c r="I1781" s="1"/>
      <c r="J1781" s="1"/>
      <c r="K1781" s="48"/>
      <c r="L1781" s="46"/>
      <c r="M1781" s="46"/>
      <c r="N1781" s="46"/>
      <c r="O1781" s="46"/>
      <c r="P1781" s="46"/>
    </row>
    <row r="1782" spans="1:16" ht="26.25">
      <c r="A1782" s="25"/>
      <c r="B1782" s="101"/>
      <c r="C1782" s="24"/>
      <c r="D1782" s="1"/>
      <c r="E1782" s="1"/>
      <c r="F1782" s="1"/>
      <c r="G1782" s="1"/>
      <c r="H1782" s="1"/>
      <c r="I1782" s="1"/>
      <c r="J1782" s="1"/>
      <c r="K1782" s="48"/>
      <c r="L1782" s="46"/>
      <c r="M1782" s="46"/>
      <c r="N1782" s="46"/>
      <c r="O1782" s="46"/>
      <c r="P1782" s="46"/>
    </row>
    <row r="1783" spans="1:16" ht="26.25">
      <c r="A1783" s="25"/>
      <c r="B1783" s="101"/>
      <c r="C1783" s="24"/>
      <c r="D1783" s="1"/>
      <c r="E1783" s="1"/>
      <c r="F1783" s="1"/>
      <c r="G1783" s="1"/>
      <c r="H1783" s="1"/>
      <c r="I1783" s="1"/>
      <c r="J1783" s="1"/>
      <c r="K1783" s="48"/>
      <c r="L1783" s="46"/>
      <c r="M1783" s="46"/>
      <c r="N1783" s="46"/>
      <c r="O1783" s="46"/>
      <c r="P1783" s="46"/>
    </row>
    <row r="1784" spans="1:16" ht="26.25">
      <c r="A1784" s="25"/>
      <c r="B1784" s="101"/>
      <c r="C1784" s="24"/>
      <c r="D1784" s="1"/>
      <c r="E1784" s="1"/>
      <c r="F1784" s="1"/>
      <c r="G1784" s="1"/>
      <c r="H1784" s="1"/>
      <c r="I1784" s="1"/>
      <c r="J1784" s="1"/>
      <c r="K1784" s="48"/>
      <c r="L1784" s="46"/>
      <c r="M1784" s="46"/>
      <c r="N1784" s="46"/>
      <c r="O1784" s="46"/>
      <c r="P1784" s="46"/>
    </row>
    <row r="1785" spans="1:16" ht="26.25">
      <c r="A1785" s="25"/>
      <c r="B1785" s="101"/>
      <c r="C1785" s="24"/>
      <c r="D1785" s="1"/>
      <c r="E1785" s="1"/>
      <c r="F1785" s="1"/>
      <c r="G1785" s="1"/>
      <c r="H1785" s="1"/>
      <c r="I1785" s="1"/>
      <c r="J1785" s="1"/>
      <c r="K1785" s="48"/>
      <c r="L1785" s="46"/>
      <c r="M1785" s="46"/>
      <c r="N1785" s="46"/>
      <c r="O1785" s="46"/>
      <c r="P1785" s="46"/>
    </row>
    <row r="1786" spans="1:16" ht="26.25">
      <c r="A1786" s="25"/>
      <c r="B1786" s="101"/>
      <c r="C1786" s="24"/>
      <c r="D1786" s="1"/>
      <c r="E1786" s="1"/>
      <c r="F1786" s="1"/>
      <c r="G1786" s="1"/>
      <c r="H1786" s="1"/>
      <c r="I1786" s="1"/>
      <c r="J1786" s="1"/>
      <c r="K1786" s="48"/>
      <c r="L1786" s="46"/>
      <c r="M1786" s="46"/>
      <c r="N1786" s="46"/>
      <c r="O1786" s="46"/>
      <c r="P1786" s="46"/>
    </row>
    <row r="1787" spans="1:16" ht="26.25">
      <c r="A1787" s="25"/>
      <c r="B1787" s="101"/>
      <c r="C1787" s="24"/>
      <c r="D1787" s="1"/>
      <c r="E1787" s="1"/>
      <c r="F1787" s="1"/>
      <c r="G1787" s="1"/>
      <c r="H1787" s="1"/>
      <c r="I1787" s="1"/>
      <c r="J1787" s="1"/>
      <c r="K1787" s="48"/>
      <c r="L1787" s="46"/>
      <c r="M1787" s="46"/>
      <c r="N1787" s="46"/>
      <c r="O1787" s="46"/>
      <c r="P1787" s="46"/>
    </row>
    <row r="1788" spans="1:16" ht="26.25">
      <c r="A1788" s="25"/>
      <c r="B1788" s="101"/>
      <c r="C1788" s="24"/>
      <c r="D1788" s="1"/>
      <c r="E1788" s="1"/>
      <c r="F1788" s="1"/>
      <c r="G1788" s="1"/>
      <c r="H1788" s="1"/>
      <c r="I1788" s="1"/>
      <c r="J1788" s="1"/>
      <c r="K1788" s="48"/>
      <c r="L1788" s="46"/>
      <c r="M1788" s="46"/>
      <c r="N1788" s="46"/>
      <c r="O1788" s="46"/>
      <c r="P1788" s="46"/>
    </row>
    <row r="1789" spans="1:16" ht="26.25">
      <c r="A1789" s="25"/>
      <c r="B1789" s="101"/>
      <c r="C1789" s="24"/>
      <c r="D1789" s="1"/>
      <c r="E1789" s="1"/>
      <c r="F1789" s="1"/>
      <c r="G1789" s="1"/>
      <c r="H1789" s="1"/>
      <c r="I1789" s="1"/>
      <c r="J1789" s="1"/>
      <c r="K1789" s="48"/>
      <c r="L1789" s="46"/>
      <c r="M1789" s="46"/>
      <c r="N1789" s="46"/>
      <c r="O1789" s="46"/>
      <c r="P1789" s="46"/>
    </row>
    <row r="1790" spans="1:16" ht="26.25">
      <c r="A1790" s="25"/>
      <c r="B1790" s="101"/>
      <c r="C1790" s="24"/>
      <c r="D1790" s="1"/>
      <c r="E1790" s="1"/>
      <c r="F1790" s="1"/>
      <c r="G1790" s="1"/>
      <c r="H1790" s="1"/>
      <c r="I1790" s="1"/>
      <c r="J1790" s="1"/>
      <c r="K1790" s="48"/>
      <c r="L1790" s="46"/>
      <c r="M1790" s="46"/>
      <c r="N1790" s="46"/>
      <c r="O1790" s="46"/>
      <c r="P1790" s="46"/>
    </row>
    <row r="1791" spans="1:16" ht="26.25">
      <c r="A1791" s="25"/>
      <c r="B1791" s="101"/>
      <c r="C1791" s="24"/>
      <c r="D1791" s="1"/>
      <c r="E1791" s="1"/>
      <c r="F1791" s="1"/>
      <c r="G1791" s="1"/>
      <c r="H1791" s="1"/>
      <c r="I1791" s="1"/>
      <c r="J1791" s="1"/>
      <c r="K1791" s="48"/>
      <c r="L1791" s="46"/>
      <c r="M1791" s="46"/>
      <c r="N1791" s="46"/>
      <c r="O1791" s="46"/>
      <c r="P1791" s="46"/>
    </row>
    <row r="1792" spans="1:16" ht="26.25">
      <c r="A1792" s="25"/>
      <c r="B1792" s="101"/>
      <c r="C1792" s="24"/>
      <c r="D1792" s="1"/>
      <c r="E1792" s="1"/>
      <c r="F1792" s="1"/>
      <c r="G1792" s="1"/>
      <c r="H1792" s="1"/>
      <c r="I1792" s="1"/>
      <c r="J1792" s="1"/>
      <c r="K1792" s="48"/>
      <c r="L1792" s="46"/>
      <c r="M1792" s="46"/>
      <c r="N1792" s="46"/>
      <c r="O1792" s="46"/>
      <c r="P1792" s="46"/>
    </row>
    <row r="1793" spans="1:16" ht="26.25">
      <c r="A1793" s="25"/>
      <c r="B1793" s="101"/>
      <c r="C1793" s="24"/>
      <c r="D1793" s="1"/>
      <c r="E1793" s="1"/>
      <c r="F1793" s="1"/>
      <c r="G1793" s="1"/>
      <c r="H1793" s="1"/>
      <c r="I1793" s="1"/>
      <c r="J1793" s="1"/>
      <c r="K1793" s="48"/>
      <c r="L1793" s="46"/>
      <c r="M1793" s="46"/>
      <c r="N1793" s="46"/>
      <c r="O1793" s="46"/>
      <c r="P1793" s="46"/>
    </row>
    <row r="1794" spans="1:16" ht="26.25">
      <c r="A1794" s="25"/>
      <c r="B1794" s="101"/>
      <c r="C1794" s="24"/>
      <c r="D1794" s="1"/>
      <c r="E1794" s="1"/>
      <c r="F1794" s="1"/>
      <c r="G1794" s="1"/>
      <c r="H1794" s="1"/>
      <c r="I1794" s="1"/>
      <c r="J1794" s="1"/>
      <c r="K1794" s="48"/>
      <c r="L1794" s="46"/>
      <c r="M1794" s="46"/>
      <c r="N1794" s="46"/>
      <c r="O1794" s="46"/>
      <c r="P1794" s="46"/>
    </row>
    <row r="1795" spans="1:16" ht="26.25">
      <c r="A1795" s="25"/>
      <c r="B1795" s="101"/>
      <c r="C1795" s="24"/>
      <c r="D1795" s="1"/>
      <c r="E1795" s="1"/>
      <c r="F1795" s="1"/>
      <c r="G1795" s="1"/>
      <c r="H1795" s="1"/>
      <c r="I1795" s="1"/>
      <c r="J1795" s="1"/>
      <c r="K1795" s="48"/>
      <c r="L1795" s="46"/>
      <c r="M1795" s="46"/>
      <c r="N1795" s="46"/>
      <c r="O1795" s="46"/>
      <c r="P1795" s="46"/>
    </row>
    <row r="1796" spans="1:16" ht="26.25">
      <c r="A1796" s="25"/>
      <c r="B1796" s="101"/>
      <c r="C1796" s="24"/>
      <c r="D1796" s="1"/>
      <c r="E1796" s="1"/>
      <c r="F1796" s="1"/>
      <c r="G1796" s="1"/>
      <c r="H1796" s="1"/>
      <c r="I1796" s="1"/>
      <c r="J1796" s="1"/>
      <c r="K1796" s="48"/>
      <c r="L1796" s="46"/>
      <c r="M1796" s="46"/>
      <c r="N1796" s="46"/>
      <c r="O1796" s="46"/>
      <c r="P1796" s="46"/>
    </row>
    <row r="1797" spans="1:16" ht="26.25">
      <c r="A1797" s="25"/>
      <c r="B1797" s="101"/>
      <c r="C1797" s="24"/>
      <c r="D1797" s="1"/>
      <c r="E1797" s="1"/>
      <c r="F1797" s="1"/>
      <c r="G1797" s="1"/>
      <c r="H1797" s="1"/>
      <c r="I1797" s="1"/>
      <c r="J1797" s="1"/>
      <c r="K1797" s="48"/>
      <c r="L1797" s="46"/>
      <c r="M1797" s="46"/>
      <c r="N1797" s="46"/>
      <c r="O1797" s="46"/>
      <c r="P1797" s="46"/>
    </row>
    <row r="1798" spans="1:16" ht="26.25">
      <c r="A1798" s="25"/>
      <c r="B1798" s="101"/>
      <c r="C1798" s="24"/>
      <c r="D1798" s="1"/>
      <c r="E1798" s="1"/>
      <c r="F1798" s="1"/>
      <c r="G1798" s="1"/>
      <c r="H1798" s="1"/>
      <c r="I1798" s="1"/>
      <c r="J1798" s="1"/>
      <c r="K1798" s="48"/>
      <c r="L1798" s="46"/>
      <c r="M1798" s="46"/>
      <c r="N1798" s="46"/>
      <c r="O1798" s="46"/>
      <c r="P1798" s="46"/>
    </row>
    <row r="1799" spans="1:16" ht="26.25">
      <c r="A1799" s="25"/>
      <c r="B1799" s="101"/>
      <c r="C1799" s="24"/>
      <c r="D1799" s="1"/>
      <c r="E1799" s="1"/>
      <c r="F1799" s="1"/>
      <c r="G1799" s="1"/>
      <c r="H1799" s="1"/>
      <c r="I1799" s="1"/>
      <c r="J1799" s="1"/>
      <c r="K1799" s="48"/>
      <c r="L1799" s="46"/>
      <c r="M1799" s="46"/>
      <c r="N1799" s="46"/>
      <c r="O1799" s="46"/>
      <c r="P1799" s="46"/>
    </row>
    <row r="1800" spans="1:16" ht="26.25">
      <c r="A1800" s="25"/>
      <c r="B1800" s="101"/>
      <c r="C1800" s="24"/>
      <c r="D1800" s="1"/>
      <c r="E1800" s="1"/>
      <c r="F1800" s="1"/>
      <c r="G1800" s="1"/>
      <c r="H1800" s="1"/>
      <c r="I1800" s="1"/>
      <c r="J1800" s="1"/>
      <c r="K1800" s="48"/>
      <c r="L1800" s="46"/>
      <c r="M1800" s="46"/>
      <c r="N1800" s="46"/>
      <c r="O1800" s="46"/>
      <c r="P1800" s="46"/>
    </row>
    <row r="1801" spans="1:16" ht="26.25">
      <c r="A1801" s="25"/>
      <c r="B1801" s="101"/>
      <c r="C1801" s="24"/>
      <c r="D1801" s="1"/>
      <c r="E1801" s="1"/>
      <c r="F1801" s="1"/>
      <c r="G1801" s="1"/>
      <c r="H1801" s="1"/>
      <c r="I1801" s="1"/>
      <c r="J1801" s="1"/>
      <c r="K1801" s="48"/>
      <c r="L1801" s="46"/>
      <c r="M1801" s="46"/>
      <c r="N1801" s="46"/>
      <c r="O1801" s="46"/>
      <c r="P1801" s="46"/>
    </row>
    <row r="1802" spans="1:16" ht="26.25">
      <c r="A1802" s="25"/>
      <c r="B1802" s="101"/>
      <c r="C1802" s="24"/>
      <c r="D1802" s="1"/>
      <c r="E1802" s="1"/>
      <c r="F1802" s="1"/>
      <c r="G1802" s="1"/>
      <c r="H1802" s="1"/>
      <c r="I1802" s="1"/>
      <c r="J1802" s="1"/>
      <c r="K1802" s="48"/>
      <c r="L1802" s="46"/>
      <c r="M1802" s="46"/>
      <c r="N1802" s="46"/>
      <c r="O1802" s="46"/>
      <c r="P1802" s="46"/>
    </row>
    <row r="1803" spans="1:16" ht="26.25">
      <c r="A1803" s="25"/>
      <c r="B1803" s="101"/>
      <c r="C1803" s="24"/>
      <c r="D1803" s="1"/>
      <c r="E1803" s="1"/>
      <c r="F1803" s="1"/>
      <c r="G1803" s="1"/>
      <c r="H1803" s="1"/>
      <c r="I1803" s="1"/>
      <c r="J1803" s="1"/>
      <c r="K1803" s="48"/>
      <c r="L1803" s="46"/>
      <c r="M1803" s="46"/>
      <c r="N1803" s="46"/>
      <c r="O1803" s="46"/>
      <c r="P1803" s="46"/>
    </row>
    <row r="1804" spans="1:16" ht="26.25">
      <c r="A1804" s="25"/>
      <c r="B1804" s="101"/>
      <c r="C1804" s="24"/>
      <c r="D1804" s="1"/>
      <c r="E1804" s="1"/>
      <c r="F1804" s="1"/>
      <c r="G1804" s="1"/>
      <c r="H1804" s="1"/>
      <c r="I1804" s="1"/>
      <c r="J1804" s="1"/>
      <c r="K1804" s="48"/>
      <c r="L1804" s="46"/>
      <c r="M1804" s="46"/>
      <c r="N1804" s="46"/>
      <c r="O1804" s="46"/>
      <c r="P1804" s="46"/>
    </row>
    <row r="1805" spans="1:16" ht="26.25">
      <c r="A1805" s="25"/>
      <c r="B1805" s="101"/>
      <c r="C1805" s="24"/>
      <c r="D1805" s="1"/>
      <c r="E1805" s="1"/>
      <c r="F1805" s="1"/>
      <c r="G1805" s="1"/>
      <c r="H1805" s="1"/>
      <c r="I1805" s="1"/>
      <c r="J1805" s="1"/>
      <c r="K1805" s="48"/>
      <c r="L1805" s="46"/>
      <c r="M1805" s="46"/>
      <c r="N1805" s="46"/>
      <c r="O1805" s="46"/>
      <c r="P1805" s="46"/>
    </row>
    <row r="1806" spans="1:16" ht="26.25">
      <c r="A1806" s="25"/>
      <c r="B1806" s="101"/>
      <c r="C1806" s="24"/>
      <c r="D1806" s="1"/>
      <c r="E1806" s="1"/>
      <c r="F1806" s="1"/>
      <c r="G1806" s="1"/>
      <c r="H1806" s="1"/>
      <c r="I1806" s="1"/>
      <c r="J1806" s="1"/>
      <c r="K1806" s="48"/>
      <c r="L1806" s="46"/>
      <c r="M1806" s="46"/>
      <c r="N1806" s="46"/>
      <c r="O1806" s="46"/>
      <c r="P1806" s="46"/>
    </row>
    <row r="1807" spans="1:16" ht="26.25">
      <c r="A1807" s="25"/>
      <c r="B1807" s="101"/>
      <c r="C1807" s="24"/>
      <c r="D1807" s="1"/>
      <c r="E1807" s="1"/>
      <c r="F1807" s="1"/>
      <c r="G1807" s="1"/>
      <c r="H1807" s="1"/>
      <c r="I1807" s="1"/>
      <c r="J1807" s="1"/>
      <c r="K1807" s="48"/>
      <c r="L1807" s="46"/>
      <c r="M1807" s="46"/>
      <c r="N1807" s="46"/>
      <c r="O1807" s="46"/>
      <c r="P1807" s="46"/>
    </row>
    <row r="1808" spans="1:16" ht="26.25">
      <c r="A1808" s="25"/>
      <c r="B1808" s="101"/>
      <c r="C1808" s="24"/>
      <c r="D1808" s="1"/>
      <c r="E1808" s="1"/>
      <c r="F1808" s="1"/>
      <c r="G1808" s="1"/>
      <c r="H1808" s="1"/>
      <c r="I1808" s="1"/>
      <c r="J1808" s="1"/>
      <c r="K1808" s="48"/>
      <c r="L1808" s="46"/>
      <c r="M1808" s="46"/>
      <c r="N1808" s="46"/>
      <c r="O1808" s="46"/>
      <c r="P1808" s="46"/>
    </row>
    <row r="1809" spans="1:16" ht="26.25">
      <c r="A1809" s="25"/>
      <c r="B1809" s="101"/>
      <c r="C1809" s="24"/>
      <c r="D1809" s="1"/>
      <c r="E1809" s="1"/>
      <c r="F1809" s="1"/>
      <c r="G1809" s="1"/>
      <c r="H1809" s="1"/>
      <c r="I1809" s="1"/>
      <c r="J1809" s="1"/>
      <c r="K1809" s="48"/>
      <c r="L1809" s="46"/>
      <c r="M1809" s="46"/>
      <c r="N1809" s="46"/>
      <c r="O1809" s="46"/>
      <c r="P1809" s="46"/>
    </row>
    <row r="1810" spans="1:16" ht="26.25">
      <c r="A1810" s="25"/>
      <c r="B1810" s="101"/>
      <c r="C1810" s="24"/>
      <c r="D1810" s="1"/>
      <c r="E1810" s="1"/>
      <c r="F1810" s="1"/>
      <c r="G1810" s="1"/>
      <c r="H1810" s="1"/>
      <c r="I1810" s="1"/>
      <c r="J1810" s="1"/>
      <c r="K1810" s="48"/>
      <c r="L1810" s="46"/>
      <c r="M1810" s="46"/>
      <c r="N1810" s="46"/>
      <c r="O1810" s="46"/>
      <c r="P1810" s="46"/>
    </row>
    <row r="1811" spans="1:16" ht="26.25">
      <c r="A1811" s="25"/>
      <c r="B1811" s="101"/>
      <c r="C1811" s="24"/>
      <c r="D1811" s="1"/>
      <c r="E1811" s="1"/>
      <c r="F1811" s="1"/>
      <c r="G1811" s="1"/>
      <c r="H1811" s="1"/>
      <c r="I1811" s="1"/>
      <c r="J1811" s="1"/>
      <c r="K1811" s="48"/>
      <c r="L1811" s="46"/>
      <c r="M1811" s="46"/>
      <c r="N1811" s="46"/>
      <c r="O1811" s="46"/>
      <c r="P1811" s="46"/>
    </row>
    <row r="1812" spans="1:16" ht="26.25">
      <c r="A1812" s="25"/>
      <c r="B1812" s="101"/>
      <c r="C1812" s="24"/>
      <c r="D1812" s="1"/>
      <c r="E1812" s="1"/>
      <c r="F1812" s="1"/>
      <c r="G1812" s="1"/>
      <c r="H1812" s="1"/>
      <c r="I1812" s="1"/>
      <c r="J1812" s="1"/>
      <c r="K1812" s="48"/>
      <c r="L1812" s="46"/>
      <c r="M1812" s="46"/>
      <c r="N1812" s="46"/>
      <c r="O1812" s="46"/>
      <c r="P1812" s="46"/>
    </row>
    <row r="1813" spans="1:16" ht="26.25">
      <c r="A1813" s="25"/>
      <c r="B1813" s="101"/>
      <c r="C1813" s="24"/>
      <c r="D1813" s="1"/>
      <c r="E1813" s="1"/>
      <c r="F1813" s="1"/>
      <c r="G1813" s="1"/>
      <c r="H1813" s="1"/>
      <c r="I1813" s="1"/>
      <c r="J1813" s="1"/>
      <c r="K1813" s="48"/>
      <c r="L1813" s="46"/>
      <c r="M1813" s="46"/>
      <c r="N1813" s="46"/>
      <c r="O1813" s="46"/>
      <c r="P1813" s="46"/>
    </row>
    <row r="1814" spans="1:16" ht="26.25">
      <c r="A1814" s="25"/>
      <c r="B1814" s="101"/>
      <c r="C1814" s="24"/>
      <c r="D1814" s="1"/>
      <c r="E1814" s="1"/>
      <c r="F1814" s="1"/>
      <c r="G1814" s="1"/>
      <c r="H1814" s="1"/>
      <c r="I1814" s="1"/>
      <c r="J1814" s="1"/>
      <c r="K1814" s="48"/>
      <c r="L1814" s="46"/>
      <c r="M1814" s="46"/>
      <c r="N1814" s="46"/>
      <c r="O1814" s="46"/>
      <c r="P1814" s="46"/>
    </row>
    <row r="1815" spans="1:16" ht="26.25">
      <c r="A1815" s="25"/>
      <c r="B1815" s="101"/>
      <c r="C1815" s="24"/>
      <c r="D1815" s="1"/>
      <c r="E1815" s="1"/>
      <c r="F1815" s="1"/>
      <c r="G1815" s="1"/>
      <c r="H1815" s="1"/>
      <c r="I1815" s="1"/>
      <c r="J1815" s="1"/>
      <c r="K1815" s="48"/>
      <c r="L1815" s="46"/>
      <c r="M1815" s="46"/>
      <c r="N1815" s="46"/>
      <c r="O1815" s="46"/>
      <c r="P1815" s="46"/>
    </row>
    <row r="1816" spans="1:16" ht="26.25">
      <c r="A1816" s="25"/>
      <c r="B1816" s="101"/>
      <c r="C1816" s="24"/>
      <c r="D1816" s="1"/>
      <c r="E1816" s="1"/>
      <c r="F1816" s="1"/>
      <c r="G1816" s="1"/>
      <c r="H1816" s="1"/>
      <c r="I1816" s="1"/>
      <c r="J1816" s="1"/>
      <c r="K1816" s="48"/>
      <c r="L1816" s="46"/>
      <c r="M1816" s="46"/>
      <c r="N1816" s="46"/>
      <c r="O1816" s="46"/>
      <c r="P1816" s="46"/>
    </row>
    <row r="1817" spans="1:16" ht="26.25">
      <c r="A1817" s="25"/>
      <c r="B1817" s="101"/>
      <c r="C1817" s="24"/>
      <c r="D1817" s="1"/>
      <c r="E1817" s="1"/>
      <c r="F1817" s="1"/>
      <c r="G1817" s="1"/>
      <c r="H1817" s="1"/>
      <c r="I1817" s="1"/>
      <c r="J1817" s="1"/>
      <c r="K1817" s="48"/>
      <c r="L1817" s="46"/>
      <c r="M1817" s="46"/>
      <c r="N1817" s="46"/>
      <c r="O1817" s="46"/>
      <c r="P1817" s="46"/>
    </row>
    <row r="1818" spans="1:16" ht="26.25">
      <c r="A1818" s="25"/>
      <c r="B1818" s="101"/>
      <c r="C1818" s="24"/>
      <c r="D1818" s="1"/>
      <c r="E1818" s="1"/>
      <c r="F1818" s="1"/>
      <c r="G1818" s="1"/>
      <c r="H1818" s="1"/>
      <c r="I1818" s="1"/>
      <c r="J1818" s="1"/>
      <c r="K1818" s="48"/>
      <c r="L1818" s="46"/>
      <c r="M1818" s="46"/>
      <c r="N1818" s="46"/>
      <c r="O1818" s="46"/>
      <c r="P1818" s="46"/>
    </row>
    <row r="1819" spans="1:16" ht="26.25">
      <c r="A1819" s="25"/>
      <c r="B1819" s="101"/>
      <c r="C1819" s="24"/>
      <c r="D1819" s="1"/>
      <c r="E1819" s="1"/>
      <c r="F1819" s="1"/>
      <c r="G1819" s="1"/>
      <c r="H1819" s="1"/>
      <c r="I1819" s="1"/>
      <c r="J1819" s="1"/>
      <c r="K1819" s="48"/>
      <c r="L1819" s="46"/>
      <c r="M1819" s="46"/>
      <c r="N1819" s="46"/>
      <c r="O1819" s="46"/>
      <c r="P1819" s="46"/>
    </row>
    <row r="1820" spans="1:16" ht="26.25">
      <c r="A1820" s="25"/>
      <c r="B1820" s="101"/>
      <c r="C1820" s="24"/>
      <c r="D1820" s="1"/>
      <c r="E1820" s="1"/>
      <c r="F1820" s="1"/>
      <c r="G1820" s="1"/>
      <c r="H1820" s="1"/>
      <c r="I1820" s="1"/>
      <c r="J1820" s="1"/>
      <c r="K1820" s="48"/>
      <c r="L1820" s="46"/>
      <c r="M1820" s="46"/>
      <c r="N1820" s="46"/>
      <c r="O1820" s="46"/>
      <c r="P1820" s="46"/>
    </row>
    <row r="1821" spans="1:16" ht="26.25">
      <c r="A1821" s="25"/>
      <c r="B1821" s="101"/>
      <c r="C1821" s="24"/>
      <c r="D1821" s="1"/>
      <c r="E1821" s="1"/>
      <c r="F1821" s="1"/>
      <c r="G1821" s="1"/>
      <c r="H1821" s="1"/>
      <c r="I1821" s="1"/>
      <c r="J1821" s="1"/>
      <c r="K1821" s="48"/>
      <c r="L1821" s="46"/>
      <c r="M1821" s="46"/>
      <c r="N1821" s="46"/>
      <c r="O1821" s="46"/>
      <c r="P1821" s="46"/>
    </row>
    <row r="1822" spans="1:16" ht="26.25">
      <c r="A1822" s="25"/>
      <c r="B1822" s="101"/>
      <c r="C1822" s="24"/>
      <c r="D1822" s="1"/>
      <c r="E1822" s="1"/>
      <c r="F1822" s="1"/>
      <c r="G1822" s="1"/>
      <c r="H1822" s="1"/>
      <c r="I1822" s="1"/>
      <c r="J1822" s="1"/>
      <c r="K1822" s="48"/>
      <c r="L1822" s="46"/>
      <c r="M1822" s="46"/>
      <c r="N1822" s="46"/>
      <c r="O1822" s="46"/>
      <c r="P1822" s="46"/>
    </row>
    <row r="1823" spans="1:16" ht="26.25">
      <c r="A1823" s="25"/>
      <c r="B1823" s="101"/>
      <c r="C1823" s="24"/>
      <c r="D1823" s="1"/>
      <c r="E1823" s="1"/>
      <c r="F1823" s="1"/>
      <c r="G1823" s="1"/>
      <c r="H1823" s="1"/>
      <c r="I1823" s="1"/>
      <c r="J1823" s="1"/>
      <c r="K1823" s="48"/>
      <c r="L1823" s="46"/>
      <c r="M1823" s="46"/>
      <c r="N1823" s="46"/>
      <c r="O1823" s="46"/>
      <c r="P1823" s="46"/>
    </row>
    <row r="1824" spans="1:16" ht="26.25">
      <c r="A1824" s="25"/>
      <c r="B1824" s="101"/>
      <c r="C1824" s="24"/>
      <c r="D1824" s="1"/>
      <c r="E1824" s="1"/>
      <c r="F1824" s="1"/>
      <c r="G1824" s="1"/>
      <c r="H1824" s="1"/>
      <c r="I1824" s="1"/>
      <c r="J1824" s="1"/>
      <c r="K1824" s="48"/>
      <c r="L1824" s="46"/>
      <c r="M1824" s="46"/>
      <c r="N1824" s="46"/>
      <c r="O1824" s="46"/>
      <c r="P1824" s="46"/>
    </row>
    <row r="1825" spans="1:16" ht="26.25">
      <c r="A1825" s="25"/>
      <c r="B1825" s="101"/>
      <c r="C1825" s="24"/>
      <c r="D1825" s="1"/>
      <c r="E1825" s="1"/>
      <c r="F1825" s="1"/>
      <c r="G1825" s="1"/>
      <c r="H1825" s="1"/>
      <c r="I1825" s="1"/>
      <c r="J1825" s="1"/>
      <c r="K1825" s="48"/>
      <c r="L1825" s="46"/>
      <c r="M1825" s="46"/>
      <c r="N1825" s="46"/>
      <c r="O1825" s="46"/>
      <c r="P1825" s="46"/>
    </row>
    <row r="1826" spans="1:16" ht="26.25">
      <c r="A1826" s="25"/>
      <c r="B1826" s="101"/>
      <c r="C1826" s="24"/>
      <c r="D1826" s="1"/>
      <c r="E1826" s="1"/>
      <c r="F1826" s="1"/>
      <c r="G1826" s="1"/>
      <c r="H1826" s="1"/>
      <c r="I1826" s="1"/>
      <c r="J1826" s="1"/>
      <c r="K1826" s="48"/>
      <c r="L1826" s="46"/>
      <c r="M1826" s="46"/>
      <c r="N1826" s="46"/>
      <c r="O1826" s="46"/>
      <c r="P1826" s="46"/>
    </row>
    <row r="1827" spans="1:16" ht="26.25">
      <c r="A1827" s="25"/>
      <c r="B1827" s="101"/>
      <c r="C1827" s="24"/>
      <c r="D1827" s="1"/>
      <c r="E1827" s="1"/>
      <c r="F1827" s="1"/>
      <c r="G1827" s="1"/>
      <c r="H1827" s="1"/>
      <c r="I1827" s="1"/>
      <c r="J1827" s="1"/>
      <c r="K1827" s="48"/>
      <c r="L1827" s="46"/>
      <c r="M1827" s="46"/>
      <c r="N1827" s="46"/>
      <c r="O1827" s="46"/>
      <c r="P1827" s="46"/>
    </row>
    <row r="1828" spans="1:16" ht="26.25">
      <c r="A1828" s="25"/>
      <c r="B1828" s="101"/>
      <c r="C1828" s="24"/>
      <c r="D1828" s="1"/>
      <c r="E1828" s="1"/>
      <c r="F1828" s="1"/>
      <c r="G1828" s="1"/>
      <c r="H1828" s="1"/>
      <c r="I1828" s="1"/>
      <c r="J1828" s="1"/>
      <c r="K1828" s="48"/>
      <c r="L1828" s="46"/>
      <c r="M1828" s="46"/>
      <c r="N1828" s="46"/>
      <c r="O1828" s="46"/>
      <c r="P1828" s="46"/>
    </row>
    <row r="1829" spans="1:16" ht="26.25">
      <c r="A1829" s="25"/>
      <c r="B1829" s="101"/>
      <c r="C1829" s="24"/>
      <c r="D1829" s="1"/>
      <c r="E1829" s="1"/>
      <c r="F1829" s="1"/>
      <c r="G1829" s="1"/>
      <c r="H1829" s="1"/>
      <c r="I1829" s="1"/>
      <c r="J1829" s="1"/>
      <c r="K1829" s="48"/>
      <c r="L1829" s="46"/>
      <c r="M1829" s="46"/>
      <c r="N1829" s="46"/>
      <c r="O1829" s="46"/>
      <c r="P1829" s="46"/>
    </row>
    <row r="1830" spans="1:16" ht="26.25">
      <c r="A1830" s="25"/>
      <c r="B1830" s="101"/>
      <c r="C1830" s="24"/>
      <c r="D1830" s="1"/>
      <c r="E1830" s="1"/>
      <c r="F1830" s="1"/>
      <c r="G1830" s="1"/>
      <c r="H1830" s="1"/>
      <c r="I1830" s="1"/>
      <c r="J1830" s="1"/>
      <c r="K1830" s="48"/>
      <c r="L1830" s="46"/>
      <c r="M1830" s="46"/>
      <c r="N1830" s="46"/>
      <c r="O1830" s="46"/>
      <c r="P1830" s="46"/>
    </row>
    <row r="1831" spans="1:16" ht="26.25">
      <c r="A1831" s="25"/>
      <c r="B1831" s="101"/>
      <c r="C1831" s="24"/>
      <c r="D1831" s="1"/>
      <c r="E1831" s="1"/>
      <c r="F1831" s="1"/>
      <c r="G1831" s="1"/>
      <c r="H1831" s="1"/>
      <c r="I1831" s="1"/>
      <c r="J1831" s="1"/>
      <c r="K1831" s="48"/>
      <c r="L1831" s="46"/>
      <c r="M1831" s="46"/>
      <c r="N1831" s="46"/>
      <c r="O1831" s="46"/>
      <c r="P1831" s="46"/>
    </row>
    <row r="1832" spans="1:16" ht="26.25">
      <c r="A1832" s="25"/>
      <c r="B1832" s="101"/>
      <c r="C1832" s="24"/>
      <c r="D1832" s="1"/>
      <c r="E1832" s="1"/>
      <c r="F1832" s="1"/>
      <c r="G1832" s="1"/>
      <c r="H1832" s="1"/>
      <c r="I1832" s="1"/>
      <c r="J1832" s="1"/>
      <c r="K1832" s="48"/>
      <c r="L1832" s="46"/>
      <c r="M1832" s="46"/>
      <c r="N1832" s="46"/>
      <c r="O1832" s="46"/>
      <c r="P1832" s="46"/>
    </row>
    <row r="1833" spans="1:16" ht="26.25">
      <c r="A1833" s="25"/>
      <c r="B1833" s="101"/>
      <c r="C1833" s="24"/>
      <c r="D1833" s="1"/>
      <c r="E1833" s="1"/>
      <c r="F1833" s="1"/>
      <c r="G1833" s="1"/>
      <c r="H1833" s="1"/>
      <c r="I1833" s="1"/>
      <c r="J1833" s="1"/>
      <c r="K1833" s="48"/>
      <c r="L1833" s="46"/>
      <c r="M1833" s="46"/>
      <c r="N1833" s="46"/>
      <c r="O1833" s="46"/>
      <c r="P1833" s="46"/>
    </row>
    <row r="1834" spans="1:16" ht="26.25">
      <c r="A1834" s="25"/>
      <c r="B1834" s="101"/>
      <c r="C1834" s="24"/>
      <c r="D1834" s="1"/>
      <c r="E1834" s="1"/>
      <c r="F1834" s="1"/>
      <c r="G1834" s="1"/>
      <c r="H1834" s="1"/>
      <c r="I1834" s="1"/>
      <c r="J1834" s="1"/>
      <c r="K1834" s="48"/>
      <c r="L1834" s="46"/>
      <c r="M1834" s="46"/>
      <c r="N1834" s="46"/>
      <c r="O1834" s="46"/>
      <c r="P1834" s="46"/>
    </row>
    <row r="1835" spans="1:16" ht="26.25">
      <c r="A1835" s="25"/>
      <c r="B1835" s="101"/>
      <c r="C1835" s="24"/>
      <c r="D1835" s="1"/>
      <c r="E1835" s="1"/>
      <c r="F1835" s="1"/>
      <c r="G1835" s="1"/>
      <c r="H1835" s="1"/>
      <c r="I1835" s="1"/>
      <c r="J1835" s="1"/>
      <c r="K1835" s="48"/>
      <c r="L1835" s="46"/>
      <c r="M1835" s="46"/>
      <c r="N1835" s="46"/>
      <c r="O1835" s="46"/>
      <c r="P1835" s="46"/>
    </row>
    <row r="1836" spans="1:16" ht="26.25">
      <c r="A1836" s="25"/>
      <c r="B1836" s="101"/>
      <c r="C1836" s="24"/>
      <c r="D1836" s="1"/>
      <c r="E1836" s="1"/>
      <c r="F1836" s="1"/>
      <c r="G1836" s="1"/>
      <c r="H1836" s="1"/>
      <c r="I1836" s="1"/>
      <c r="J1836" s="1"/>
      <c r="K1836" s="48"/>
      <c r="L1836" s="46"/>
      <c r="M1836" s="46"/>
      <c r="N1836" s="46"/>
      <c r="O1836" s="46"/>
      <c r="P1836" s="46"/>
    </row>
    <row r="1837" spans="1:16" ht="26.25">
      <c r="A1837" s="25"/>
      <c r="B1837" s="101"/>
      <c r="C1837" s="24"/>
      <c r="D1837" s="1"/>
      <c r="E1837" s="1"/>
      <c r="F1837" s="1"/>
      <c r="G1837" s="1"/>
      <c r="H1837" s="1"/>
      <c r="I1837" s="1"/>
      <c r="J1837" s="1"/>
      <c r="K1837" s="48"/>
      <c r="L1837" s="46"/>
      <c r="M1837" s="46"/>
      <c r="N1837" s="46"/>
      <c r="O1837" s="46"/>
      <c r="P1837" s="46"/>
    </row>
    <row r="1838" spans="1:16" ht="26.25">
      <c r="A1838" s="25"/>
      <c r="B1838" s="101"/>
      <c r="C1838" s="24"/>
      <c r="D1838" s="1"/>
      <c r="E1838" s="1"/>
      <c r="F1838" s="1"/>
      <c r="G1838" s="1"/>
      <c r="H1838" s="1"/>
      <c r="I1838" s="1"/>
      <c r="J1838" s="1"/>
      <c r="K1838" s="48"/>
      <c r="L1838" s="46"/>
      <c r="M1838" s="46"/>
      <c r="N1838" s="46"/>
      <c r="O1838" s="46"/>
      <c r="P1838" s="46"/>
    </row>
    <row r="1839" spans="1:16" ht="26.25">
      <c r="A1839" s="25"/>
      <c r="B1839" s="101"/>
      <c r="C1839" s="24"/>
      <c r="D1839" s="1"/>
      <c r="E1839" s="1"/>
      <c r="F1839" s="1"/>
      <c r="G1839" s="1"/>
      <c r="H1839" s="1"/>
      <c r="I1839" s="1"/>
      <c r="J1839" s="1"/>
      <c r="K1839" s="48"/>
      <c r="L1839" s="46"/>
      <c r="M1839" s="46"/>
      <c r="N1839" s="46"/>
      <c r="O1839" s="46"/>
      <c r="P1839" s="46"/>
    </row>
    <row r="1840" spans="1:16" ht="26.25">
      <c r="A1840" s="25"/>
      <c r="B1840" s="101"/>
      <c r="C1840" s="24"/>
      <c r="D1840" s="1"/>
      <c r="E1840" s="1"/>
      <c r="F1840" s="1"/>
      <c r="G1840" s="1"/>
      <c r="H1840" s="1"/>
      <c r="I1840" s="1"/>
      <c r="J1840" s="1"/>
      <c r="K1840" s="48"/>
      <c r="L1840" s="46"/>
      <c r="M1840" s="46"/>
      <c r="N1840" s="46"/>
      <c r="O1840" s="46"/>
      <c r="P1840" s="46"/>
    </row>
    <row r="1841" spans="1:16" ht="26.25">
      <c r="A1841" s="25"/>
      <c r="B1841" s="101"/>
      <c r="C1841" s="24"/>
      <c r="D1841" s="1"/>
      <c r="E1841" s="1"/>
      <c r="F1841" s="1"/>
      <c r="G1841" s="1"/>
      <c r="H1841" s="1"/>
      <c r="I1841" s="1"/>
      <c r="J1841" s="1"/>
      <c r="K1841" s="48"/>
      <c r="L1841" s="46"/>
      <c r="M1841" s="46"/>
      <c r="N1841" s="46"/>
      <c r="O1841" s="46"/>
      <c r="P1841" s="46"/>
    </row>
    <row r="1842" spans="1:16" ht="26.25">
      <c r="A1842" s="25"/>
      <c r="B1842" s="101"/>
      <c r="C1842" s="24"/>
      <c r="D1842" s="1"/>
      <c r="E1842" s="1"/>
      <c r="F1842" s="1"/>
      <c r="G1842" s="1"/>
      <c r="H1842" s="1"/>
      <c r="I1842" s="1"/>
      <c r="J1842" s="1"/>
      <c r="K1842" s="48"/>
      <c r="L1842" s="46"/>
      <c r="M1842" s="46"/>
      <c r="N1842" s="46"/>
      <c r="O1842" s="46"/>
      <c r="P1842" s="46"/>
    </row>
    <row r="1843" spans="1:16" ht="26.25">
      <c r="A1843" s="25"/>
      <c r="B1843" s="101"/>
      <c r="C1843" s="24"/>
      <c r="D1843" s="1"/>
      <c r="E1843" s="1"/>
      <c r="F1843" s="1"/>
      <c r="G1843" s="1"/>
      <c r="H1843" s="1"/>
      <c r="I1843" s="1"/>
      <c r="J1843" s="1"/>
      <c r="K1843" s="48"/>
      <c r="L1843" s="46"/>
      <c r="M1843" s="46"/>
      <c r="N1843" s="46"/>
      <c r="O1843" s="46"/>
      <c r="P1843" s="46"/>
    </row>
    <row r="1844" spans="1:16" ht="26.25">
      <c r="A1844" s="25"/>
      <c r="B1844" s="101"/>
      <c r="C1844" s="24"/>
      <c r="D1844" s="1"/>
      <c r="E1844" s="1"/>
      <c r="F1844" s="1"/>
      <c r="G1844" s="1"/>
      <c r="H1844" s="1"/>
      <c r="I1844" s="1"/>
      <c r="J1844" s="1"/>
      <c r="K1844" s="48"/>
      <c r="L1844" s="46"/>
      <c r="M1844" s="46"/>
      <c r="N1844" s="46"/>
      <c r="O1844" s="46"/>
      <c r="P1844" s="46"/>
    </row>
    <row r="1845" spans="1:16" ht="26.25">
      <c r="A1845" s="25"/>
      <c r="B1845" s="101"/>
      <c r="C1845" s="24"/>
      <c r="D1845" s="1"/>
      <c r="E1845" s="1"/>
      <c r="F1845" s="1"/>
      <c r="G1845" s="1"/>
      <c r="H1845" s="1"/>
      <c r="I1845" s="1"/>
      <c r="J1845" s="1"/>
      <c r="K1845" s="48"/>
      <c r="L1845" s="46"/>
      <c r="M1845" s="46"/>
      <c r="N1845" s="46"/>
      <c r="O1845" s="46"/>
      <c r="P1845" s="46"/>
    </row>
    <row r="1846" spans="1:16" ht="26.25">
      <c r="A1846" s="25"/>
      <c r="B1846" s="101"/>
      <c r="C1846" s="24"/>
      <c r="D1846" s="1"/>
      <c r="E1846" s="1"/>
      <c r="F1846" s="1"/>
      <c r="G1846" s="1"/>
      <c r="H1846" s="1"/>
      <c r="I1846" s="1"/>
      <c r="J1846" s="1"/>
      <c r="K1846" s="48"/>
      <c r="L1846" s="46"/>
      <c r="M1846" s="46"/>
      <c r="N1846" s="46"/>
      <c r="O1846" s="46"/>
      <c r="P1846" s="46"/>
    </row>
    <row r="1847" spans="1:16" ht="26.25">
      <c r="A1847" s="25"/>
      <c r="B1847" s="101"/>
      <c r="C1847" s="24"/>
      <c r="D1847" s="1"/>
      <c r="E1847" s="1"/>
      <c r="F1847" s="1"/>
      <c r="G1847" s="1"/>
      <c r="H1847" s="1"/>
      <c r="I1847" s="1"/>
      <c r="J1847" s="1"/>
      <c r="K1847" s="48"/>
      <c r="L1847" s="46"/>
      <c r="M1847" s="46"/>
      <c r="N1847" s="46"/>
      <c r="O1847" s="46"/>
      <c r="P1847" s="46"/>
    </row>
    <row r="1848" spans="1:16" ht="26.25">
      <c r="A1848" s="25"/>
      <c r="B1848" s="101"/>
      <c r="C1848" s="24"/>
      <c r="D1848" s="1"/>
      <c r="E1848" s="1"/>
      <c r="F1848" s="1"/>
      <c r="G1848" s="1"/>
      <c r="H1848" s="1"/>
      <c r="I1848" s="1"/>
      <c r="J1848" s="1"/>
      <c r="K1848" s="48"/>
      <c r="L1848" s="46"/>
      <c r="M1848" s="46"/>
      <c r="N1848" s="46"/>
      <c r="O1848" s="46"/>
      <c r="P1848" s="46"/>
    </row>
    <row r="1849" spans="1:16" ht="26.25">
      <c r="A1849" s="25"/>
      <c r="B1849" s="101"/>
      <c r="C1849" s="24"/>
      <c r="D1849" s="1"/>
      <c r="E1849" s="1"/>
      <c r="F1849" s="1"/>
      <c r="G1849" s="1"/>
      <c r="H1849" s="1"/>
      <c r="I1849" s="1"/>
      <c r="J1849" s="1"/>
      <c r="K1849" s="48"/>
      <c r="L1849" s="46"/>
      <c r="M1849" s="46"/>
      <c r="N1849" s="46"/>
      <c r="O1849" s="46"/>
      <c r="P1849" s="46"/>
    </row>
    <row r="1850" spans="1:16" ht="26.25">
      <c r="A1850" s="25"/>
      <c r="B1850" s="101"/>
      <c r="C1850" s="24"/>
      <c r="D1850" s="1"/>
      <c r="E1850" s="1"/>
      <c r="F1850" s="1"/>
      <c r="G1850" s="1"/>
      <c r="H1850" s="1"/>
      <c r="I1850" s="1"/>
      <c r="J1850" s="1"/>
      <c r="K1850" s="48"/>
      <c r="L1850" s="46"/>
      <c r="M1850" s="46"/>
      <c r="N1850" s="46"/>
      <c r="O1850" s="46"/>
      <c r="P1850" s="46"/>
    </row>
    <row r="1851" spans="1:16" ht="26.25">
      <c r="A1851" s="25"/>
      <c r="B1851" s="101"/>
      <c r="C1851" s="24"/>
      <c r="D1851" s="1"/>
      <c r="E1851" s="1"/>
      <c r="F1851" s="1"/>
      <c r="G1851" s="1"/>
      <c r="H1851" s="1"/>
      <c r="I1851" s="1"/>
      <c r="J1851" s="1"/>
      <c r="K1851" s="48"/>
      <c r="L1851" s="46"/>
      <c r="M1851" s="46"/>
      <c r="N1851" s="46"/>
      <c r="O1851" s="46"/>
      <c r="P1851" s="46"/>
    </row>
    <row r="1852" spans="1:16" ht="26.25">
      <c r="A1852" s="25"/>
      <c r="B1852" s="101"/>
      <c r="C1852" s="24"/>
      <c r="D1852" s="1"/>
      <c r="E1852" s="1"/>
      <c r="F1852" s="1"/>
      <c r="G1852" s="1"/>
      <c r="H1852" s="1"/>
      <c r="I1852" s="1"/>
      <c r="J1852" s="1"/>
      <c r="K1852" s="48"/>
      <c r="L1852" s="46"/>
      <c r="M1852" s="46"/>
      <c r="N1852" s="46"/>
      <c r="O1852" s="46"/>
      <c r="P1852" s="46"/>
    </row>
    <row r="1853" spans="1:16" ht="26.25">
      <c r="A1853" s="25"/>
      <c r="B1853" s="101"/>
      <c r="C1853" s="24"/>
      <c r="D1853" s="1"/>
      <c r="E1853" s="1"/>
      <c r="F1853" s="1"/>
      <c r="G1853" s="1"/>
      <c r="H1853" s="1"/>
      <c r="I1853" s="1"/>
      <c r="J1853" s="1"/>
      <c r="K1853" s="48"/>
      <c r="L1853" s="46"/>
      <c r="M1853" s="46"/>
      <c r="N1853" s="46"/>
      <c r="O1853" s="46"/>
      <c r="P1853" s="46"/>
    </row>
    <row r="1854" spans="1:16" ht="26.25">
      <c r="A1854" s="25"/>
      <c r="B1854" s="101"/>
      <c r="C1854" s="24"/>
      <c r="D1854" s="1"/>
      <c r="E1854" s="1"/>
      <c r="F1854" s="1"/>
      <c r="G1854" s="1"/>
      <c r="H1854" s="1"/>
      <c r="I1854" s="1"/>
      <c r="J1854" s="1"/>
      <c r="K1854" s="48"/>
      <c r="L1854" s="46"/>
      <c r="M1854" s="46"/>
      <c r="N1854" s="46"/>
      <c r="O1854" s="46"/>
      <c r="P1854" s="46"/>
    </row>
    <row r="1855" spans="1:16" ht="26.25">
      <c r="A1855" s="25"/>
      <c r="B1855" s="101"/>
      <c r="C1855" s="24"/>
      <c r="D1855" s="1"/>
      <c r="E1855" s="1"/>
      <c r="F1855" s="1"/>
      <c r="G1855" s="1"/>
      <c r="H1855" s="1"/>
      <c r="I1855" s="1"/>
      <c r="J1855" s="1"/>
      <c r="K1855" s="48"/>
      <c r="L1855" s="46"/>
      <c r="M1855" s="46"/>
      <c r="N1855" s="46"/>
      <c r="O1855" s="46"/>
      <c r="P1855" s="46"/>
    </row>
    <row r="1856" spans="1:16" ht="26.25">
      <c r="A1856" s="25"/>
      <c r="B1856" s="101"/>
      <c r="C1856" s="24"/>
      <c r="D1856" s="1"/>
      <c r="E1856" s="1"/>
      <c r="F1856" s="1"/>
      <c r="G1856" s="1"/>
      <c r="H1856" s="1"/>
      <c r="I1856" s="1"/>
      <c r="J1856" s="1"/>
      <c r="K1856" s="48"/>
      <c r="L1856" s="46"/>
      <c r="M1856" s="46"/>
      <c r="N1856" s="46"/>
      <c r="O1856" s="46"/>
      <c r="P1856" s="46"/>
    </row>
    <row r="1857" spans="1:16" ht="26.25">
      <c r="A1857" s="25"/>
      <c r="B1857" s="101"/>
      <c r="C1857" s="24"/>
      <c r="D1857" s="1"/>
      <c r="E1857" s="1"/>
      <c r="F1857" s="1"/>
      <c r="G1857" s="1"/>
      <c r="H1857" s="1"/>
      <c r="I1857" s="1"/>
      <c r="J1857" s="1"/>
      <c r="K1857" s="48"/>
      <c r="L1857" s="46"/>
      <c r="M1857" s="46"/>
      <c r="N1857" s="46"/>
      <c r="O1857" s="46"/>
      <c r="P1857" s="46"/>
    </row>
    <row r="1858" spans="1:16" ht="26.25">
      <c r="A1858" s="25"/>
      <c r="B1858" s="101"/>
      <c r="C1858" s="24"/>
      <c r="D1858" s="1"/>
      <c r="E1858" s="1"/>
      <c r="F1858" s="1"/>
      <c r="G1858" s="1"/>
      <c r="H1858" s="1"/>
      <c r="I1858" s="1"/>
      <c r="J1858" s="1"/>
      <c r="K1858" s="48"/>
      <c r="L1858" s="46"/>
      <c r="M1858" s="46"/>
      <c r="N1858" s="46"/>
      <c r="O1858" s="46"/>
      <c r="P1858" s="46"/>
    </row>
    <row r="1859" spans="1:16" ht="26.25">
      <c r="A1859" s="25"/>
      <c r="B1859" s="101"/>
      <c r="C1859" s="24"/>
      <c r="D1859" s="1"/>
      <c r="E1859" s="1"/>
      <c r="F1859" s="1"/>
      <c r="G1859" s="1"/>
      <c r="H1859" s="1"/>
      <c r="I1859" s="1"/>
      <c r="J1859" s="1"/>
      <c r="K1859" s="48"/>
      <c r="L1859" s="46"/>
      <c r="M1859" s="46"/>
      <c r="N1859" s="46"/>
      <c r="O1859" s="46"/>
      <c r="P1859" s="46"/>
    </row>
    <row r="1860" spans="1:16" ht="26.25">
      <c r="A1860" s="25"/>
      <c r="B1860" s="101"/>
      <c r="C1860" s="24"/>
      <c r="D1860" s="1"/>
      <c r="E1860" s="1"/>
      <c r="F1860" s="1"/>
      <c r="G1860" s="1"/>
      <c r="H1860" s="1"/>
      <c r="I1860" s="1"/>
      <c r="J1860" s="1"/>
      <c r="K1860" s="48"/>
      <c r="L1860" s="46"/>
      <c r="M1860" s="46"/>
      <c r="N1860" s="46"/>
      <c r="O1860" s="46"/>
      <c r="P1860" s="46"/>
    </row>
    <row r="1861" spans="1:16" ht="26.25">
      <c r="A1861" s="25"/>
      <c r="B1861" s="101"/>
      <c r="C1861" s="24"/>
      <c r="D1861" s="1"/>
      <c r="E1861" s="1"/>
      <c r="F1861" s="1"/>
      <c r="G1861" s="1"/>
      <c r="H1861" s="1"/>
      <c r="I1861" s="1"/>
      <c r="J1861" s="1"/>
      <c r="K1861" s="48"/>
      <c r="L1861" s="46"/>
      <c r="M1861" s="46"/>
      <c r="N1861" s="46"/>
      <c r="O1861" s="46"/>
      <c r="P1861" s="46"/>
    </row>
    <row r="1862" spans="1:16" ht="26.25">
      <c r="A1862" s="25"/>
      <c r="B1862" s="101"/>
      <c r="C1862" s="24"/>
      <c r="D1862" s="1"/>
      <c r="E1862" s="1"/>
      <c r="F1862" s="1"/>
      <c r="G1862" s="1"/>
      <c r="H1862" s="1"/>
      <c r="I1862" s="1"/>
      <c r="J1862" s="1"/>
      <c r="K1862" s="48"/>
      <c r="L1862" s="46"/>
      <c r="M1862" s="46"/>
      <c r="N1862" s="46"/>
      <c r="O1862" s="46"/>
      <c r="P1862" s="46"/>
    </row>
    <row r="1863" spans="1:16" ht="26.25">
      <c r="A1863" s="25"/>
      <c r="B1863" s="101"/>
      <c r="C1863" s="24"/>
      <c r="D1863" s="1"/>
      <c r="E1863" s="1"/>
      <c r="F1863" s="1"/>
      <c r="G1863" s="1"/>
      <c r="H1863" s="1"/>
      <c r="I1863" s="1"/>
      <c r="J1863" s="1"/>
      <c r="K1863" s="48"/>
      <c r="L1863" s="46"/>
      <c r="M1863" s="46"/>
      <c r="N1863" s="46"/>
      <c r="O1863" s="46"/>
      <c r="P1863" s="46"/>
    </row>
    <row r="1864" spans="1:16" ht="26.25">
      <c r="A1864" s="25"/>
      <c r="B1864" s="101"/>
      <c r="C1864" s="24"/>
      <c r="D1864" s="1"/>
      <c r="E1864" s="1"/>
      <c r="F1864" s="1"/>
      <c r="G1864" s="1"/>
      <c r="H1864" s="1"/>
      <c r="I1864" s="1"/>
      <c r="J1864" s="1"/>
      <c r="K1864" s="48"/>
      <c r="L1864" s="46"/>
      <c r="M1864" s="46"/>
      <c r="N1864" s="46"/>
      <c r="O1864" s="46"/>
      <c r="P1864" s="46"/>
    </row>
    <row r="1865" spans="1:16" ht="26.25">
      <c r="A1865" s="25"/>
      <c r="B1865" s="101"/>
      <c r="C1865" s="24"/>
      <c r="D1865" s="1"/>
      <c r="E1865" s="1"/>
      <c r="F1865" s="1"/>
      <c r="G1865" s="1"/>
      <c r="H1865" s="1"/>
      <c r="I1865" s="1"/>
      <c r="J1865" s="1"/>
      <c r="K1865" s="48"/>
      <c r="L1865" s="46"/>
      <c r="M1865" s="46"/>
      <c r="N1865" s="46"/>
      <c r="O1865" s="46"/>
      <c r="P1865" s="46"/>
    </row>
    <row r="1866" spans="1:16" ht="26.25">
      <c r="A1866" s="25"/>
      <c r="B1866" s="101"/>
      <c r="C1866" s="24"/>
      <c r="D1866" s="1"/>
      <c r="E1866" s="1"/>
      <c r="F1866" s="1"/>
      <c r="G1866" s="1"/>
      <c r="H1866" s="1"/>
      <c r="I1866" s="1"/>
      <c r="J1866" s="1"/>
      <c r="K1866" s="48"/>
      <c r="L1866" s="46"/>
      <c r="M1866" s="46"/>
      <c r="N1866" s="46"/>
      <c r="O1866" s="46"/>
      <c r="P1866" s="46"/>
    </row>
    <row r="1867" spans="1:16" ht="26.25">
      <c r="A1867" s="25"/>
      <c r="B1867" s="101"/>
      <c r="C1867" s="24"/>
      <c r="D1867" s="1"/>
      <c r="E1867" s="1"/>
      <c r="F1867" s="1"/>
      <c r="G1867" s="1"/>
      <c r="H1867" s="1"/>
      <c r="I1867" s="1"/>
      <c r="J1867" s="1"/>
      <c r="K1867" s="48"/>
      <c r="L1867" s="46"/>
      <c r="M1867" s="46"/>
      <c r="N1867" s="46"/>
      <c r="O1867" s="46"/>
      <c r="P1867" s="46"/>
    </row>
    <row r="1868" spans="1:16" ht="26.25">
      <c r="A1868" s="25"/>
      <c r="B1868" s="101"/>
      <c r="C1868" s="24"/>
      <c r="D1868" s="1"/>
      <c r="E1868" s="1"/>
      <c r="F1868" s="1"/>
      <c r="G1868" s="1"/>
      <c r="H1868" s="1"/>
      <c r="I1868" s="1"/>
      <c r="J1868" s="1"/>
      <c r="K1868" s="48"/>
      <c r="L1868" s="46"/>
      <c r="M1868" s="46"/>
      <c r="N1868" s="46"/>
      <c r="O1868" s="46"/>
      <c r="P1868" s="46"/>
    </row>
    <row r="1869" spans="1:16" ht="26.25">
      <c r="A1869" s="25"/>
      <c r="B1869" s="101"/>
      <c r="C1869" s="24"/>
      <c r="D1869" s="1"/>
      <c r="E1869" s="1"/>
      <c r="F1869" s="1"/>
      <c r="G1869" s="1"/>
      <c r="H1869" s="1"/>
      <c r="I1869" s="1"/>
      <c r="J1869" s="1"/>
      <c r="K1869" s="48"/>
      <c r="L1869" s="46"/>
      <c r="M1869" s="46"/>
      <c r="N1869" s="46"/>
      <c r="O1869" s="46"/>
      <c r="P1869" s="46"/>
    </row>
    <row r="1870" spans="1:16" ht="26.25">
      <c r="A1870" s="25"/>
      <c r="B1870" s="101"/>
      <c r="C1870" s="24"/>
      <c r="D1870" s="1"/>
      <c r="E1870" s="1"/>
      <c r="F1870" s="1"/>
      <c r="G1870" s="1"/>
      <c r="H1870" s="1"/>
      <c r="I1870" s="1"/>
      <c r="J1870" s="1"/>
      <c r="K1870" s="48"/>
      <c r="L1870" s="46"/>
      <c r="M1870" s="46"/>
      <c r="N1870" s="46"/>
      <c r="O1870" s="46"/>
      <c r="P1870" s="46"/>
    </row>
    <row r="1871" spans="1:16" ht="26.25">
      <c r="A1871" s="25"/>
      <c r="B1871" s="101"/>
      <c r="C1871" s="24"/>
      <c r="D1871" s="1"/>
      <c r="E1871" s="1"/>
      <c r="F1871" s="1"/>
      <c r="G1871" s="1"/>
      <c r="H1871" s="1"/>
      <c r="I1871" s="1"/>
      <c r="J1871" s="1"/>
      <c r="K1871" s="48"/>
      <c r="L1871" s="46"/>
      <c r="M1871" s="46"/>
      <c r="N1871" s="46"/>
      <c r="O1871" s="46"/>
      <c r="P1871" s="46"/>
    </row>
    <row r="1872" spans="1:16" ht="26.25">
      <c r="A1872" s="25"/>
      <c r="B1872" s="101"/>
      <c r="C1872" s="24"/>
      <c r="D1872" s="1"/>
      <c r="E1872" s="1"/>
      <c r="F1872" s="1"/>
      <c r="G1872" s="1"/>
      <c r="H1872" s="1"/>
      <c r="I1872" s="1"/>
      <c r="J1872" s="1"/>
      <c r="K1872" s="48"/>
      <c r="L1872" s="46"/>
      <c r="M1872" s="46"/>
      <c r="N1872" s="46"/>
      <c r="O1872" s="46"/>
      <c r="P1872" s="46"/>
    </row>
    <row r="1873" spans="1:16" ht="26.25">
      <c r="A1873" s="25"/>
      <c r="B1873" s="101"/>
      <c r="C1873" s="24"/>
      <c r="D1873" s="1"/>
      <c r="E1873" s="1"/>
      <c r="F1873" s="1"/>
      <c r="G1873" s="1"/>
      <c r="H1873" s="1"/>
      <c r="I1873" s="1"/>
      <c r="J1873" s="1"/>
      <c r="K1873" s="48"/>
      <c r="L1873" s="46"/>
      <c r="M1873" s="46"/>
      <c r="N1873" s="46"/>
      <c r="O1873" s="46"/>
      <c r="P1873" s="46"/>
    </row>
    <row r="1874" spans="1:16" ht="26.25">
      <c r="A1874" s="25"/>
      <c r="B1874" s="101"/>
      <c r="C1874" s="24"/>
      <c r="D1874" s="1"/>
      <c r="E1874" s="1"/>
      <c r="F1874" s="1"/>
      <c r="G1874" s="1"/>
      <c r="H1874" s="1"/>
      <c r="I1874" s="1"/>
      <c r="J1874" s="1"/>
      <c r="K1874" s="48"/>
      <c r="L1874" s="46"/>
      <c r="M1874" s="46"/>
      <c r="N1874" s="46"/>
      <c r="O1874" s="46"/>
      <c r="P1874" s="46"/>
    </row>
    <row r="1875" spans="1:16" ht="26.25">
      <c r="A1875" s="25"/>
      <c r="B1875" s="101"/>
      <c r="C1875" s="24"/>
      <c r="D1875" s="1"/>
      <c r="E1875" s="1"/>
      <c r="F1875" s="1"/>
      <c r="G1875" s="1"/>
      <c r="H1875" s="1"/>
      <c r="I1875" s="1"/>
      <c r="J1875" s="1"/>
      <c r="K1875" s="48"/>
      <c r="L1875" s="46"/>
      <c r="M1875" s="46"/>
      <c r="N1875" s="46"/>
      <c r="O1875" s="46"/>
      <c r="P1875" s="46"/>
    </row>
    <row r="1876" spans="1:16" ht="26.25">
      <c r="A1876" s="25"/>
      <c r="B1876" s="101"/>
      <c r="C1876" s="24"/>
      <c r="D1876" s="1"/>
      <c r="E1876" s="1"/>
      <c r="F1876" s="1"/>
      <c r="G1876" s="1"/>
      <c r="H1876" s="1"/>
      <c r="I1876" s="1"/>
      <c r="J1876" s="1"/>
      <c r="K1876" s="48"/>
      <c r="L1876" s="46"/>
      <c r="M1876" s="46"/>
      <c r="N1876" s="46"/>
      <c r="O1876" s="46"/>
      <c r="P1876" s="46"/>
    </row>
    <row r="1877" spans="1:16" ht="26.25">
      <c r="A1877" s="25"/>
      <c r="B1877" s="101"/>
      <c r="C1877" s="24"/>
      <c r="D1877" s="1"/>
      <c r="E1877" s="1"/>
      <c r="F1877" s="1"/>
      <c r="G1877" s="1"/>
      <c r="H1877" s="1"/>
      <c r="I1877" s="1"/>
      <c r="J1877" s="1"/>
      <c r="K1877" s="48"/>
      <c r="L1877" s="46"/>
      <c r="M1877" s="46"/>
      <c r="N1877" s="46"/>
      <c r="O1877" s="46"/>
      <c r="P1877" s="46"/>
    </row>
    <row r="1878" spans="1:16" ht="26.25">
      <c r="A1878" s="25"/>
      <c r="B1878" s="101"/>
      <c r="C1878" s="24"/>
      <c r="D1878" s="1"/>
      <c r="E1878" s="1"/>
      <c r="F1878" s="1"/>
      <c r="G1878" s="1"/>
      <c r="H1878" s="1"/>
      <c r="I1878" s="1"/>
      <c r="J1878" s="1"/>
      <c r="K1878" s="48"/>
      <c r="L1878" s="46"/>
      <c r="M1878" s="46"/>
      <c r="N1878" s="46"/>
      <c r="O1878" s="46"/>
      <c r="P1878" s="46"/>
    </row>
    <row r="1879" spans="1:16" ht="26.25">
      <c r="A1879" s="25"/>
      <c r="B1879" s="101"/>
      <c r="C1879" s="24"/>
      <c r="D1879" s="1"/>
      <c r="E1879" s="1"/>
      <c r="F1879" s="1"/>
      <c r="G1879" s="1"/>
      <c r="H1879" s="1"/>
      <c r="I1879" s="1"/>
      <c r="J1879" s="1"/>
      <c r="K1879" s="48"/>
      <c r="L1879" s="46"/>
      <c r="M1879" s="46"/>
      <c r="N1879" s="46"/>
      <c r="O1879" s="46"/>
      <c r="P1879" s="46"/>
    </row>
    <row r="1880" spans="1:16" ht="26.25">
      <c r="A1880" s="25"/>
      <c r="B1880" s="101"/>
      <c r="C1880" s="24"/>
      <c r="D1880" s="1"/>
      <c r="E1880" s="1"/>
      <c r="F1880" s="1"/>
      <c r="G1880" s="1"/>
      <c r="H1880" s="1"/>
      <c r="I1880" s="1"/>
      <c r="J1880" s="1"/>
      <c r="K1880" s="48"/>
      <c r="L1880" s="46"/>
      <c r="M1880" s="46"/>
      <c r="N1880" s="46"/>
      <c r="O1880" s="46"/>
      <c r="P1880" s="46"/>
    </row>
    <row r="1881" spans="1:16" ht="26.25">
      <c r="A1881" s="25"/>
      <c r="B1881" s="101"/>
      <c r="C1881" s="24"/>
      <c r="D1881" s="1"/>
      <c r="E1881" s="1"/>
      <c r="F1881" s="1"/>
      <c r="G1881" s="1"/>
      <c r="H1881" s="1"/>
      <c r="I1881" s="1"/>
      <c r="J1881" s="1"/>
      <c r="K1881" s="48"/>
      <c r="L1881" s="46"/>
      <c r="M1881" s="46"/>
      <c r="N1881" s="46"/>
      <c r="O1881" s="46"/>
      <c r="P1881" s="46"/>
    </row>
    <row r="1882" spans="1:16" ht="26.25">
      <c r="A1882" s="25"/>
      <c r="B1882" s="101"/>
      <c r="C1882" s="24"/>
      <c r="D1882" s="1"/>
      <c r="E1882" s="1"/>
      <c r="F1882" s="1"/>
      <c r="G1882" s="1"/>
      <c r="H1882" s="1"/>
      <c r="I1882" s="1"/>
      <c r="J1882" s="1"/>
      <c r="K1882" s="48"/>
      <c r="L1882" s="46"/>
      <c r="M1882" s="46"/>
      <c r="N1882" s="46"/>
      <c r="O1882" s="46"/>
      <c r="P1882" s="46"/>
    </row>
    <row r="1883" spans="1:16" ht="26.25">
      <c r="A1883" s="25"/>
      <c r="B1883" s="101"/>
      <c r="C1883" s="24"/>
      <c r="D1883" s="1"/>
      <c r="E1883" s="1"/>
      <c r="F1883" s="1"/>
      <c r="G1883" s="1"/>
      <c r="H1883" s="1"/>
      <c r="I1883" s="1"/>
      <c r="J1883" s="1"/>
      <c r="K1883" s="48"/>
      <c r="L1883" s="46"/>
      <c r="M1883" s="46"/>
      <c r="N1883" s="46"/>
      <c r="O1883" s="46"/>
      <c r="P1883" s="46"/>
    </row>
    <row r="1884" spans="1:16" ht="26.25">
      <c r="A1884" s="25"/>
      <c r="B1884" s="101"/>
      <c r="C1884" s="24"/>
      <c r="D1884" s="1"/>
      <c r="E1884" s="1"/>
      <c r="F1884" s="1"/>
      <c r="G1884" s="1"/>
      <c r="H1884" s="1"/>
      <c r="I1884" s="1"/>
      <c r="J1884" s="1"/>
      <c r="K1884" s="48"/>
      <c r="L1884" s="46"/>
      <c r="M1884" s="46"/>
      <c r="N1884" s="46"/>
      <c r="O1884" s="46"/>
      <c r="P1884" s="46"/>
    </row>
    <row r="1885" spans="1:16" ht="26.25">
      <c r="A1885" s="25"/>
      <c r="B1885" s="101"/>
      <c r="C1885" s="24"/>
      <c r="D1885" s="1"/>
      <c r="E1885" s="1"/>
      <c r="F1885" s="1"/>
      <c r="G1885" s="1"/>
      <c r="H1885" s="1"/>
      <c r="I1885" s="1"/>
      <c r="J1885" s="1"/>
      <c r="K1885" s="48"/>
      <c r="L1885" s="46"/>
      <c r="M1885" s="46"/>
      <c r="N1885" s="46"/>
      <c r="O1885" s="46"/>
      <c r="P1885" s="46"/>
    </row>
    <row r="1886" spans="1:16" ht="26.25">
      <c r="A1886" s="25"/>
      <c r="B1886" s="101"/>
      <c r="C1886" s="24"/>
      <c r="D1886" s="1"/>
      <c r="E1886" s="1"/>
      <c r="F1886" s="1"/>
      <c r="G1886" s="1"/>
      <c r="H1886" s="1"/>
      <c r="I1886" s="1"/>
      <c r="J1886" s="1"/>
      <c r="K1886" s="48"/>
      <c r="L1886" s="46"/>
      <c r="M1886" s="46"/>
      <c r="N1886" s="46"/>
      <c r="O1886" s="46"/>
      <c r="P1886" s="46"/>
    </row>
    <row r="1887" spans="1:16" ht="26.25">
      <c r="A1887" s="25"/>
      <c r="B1887" s="101"/>
      <c r="C1887" s="24"/>
      <c r="D1887" s="1"/>
      <c r="E1887" s="1"/>
      <c r="F1887" s="1"/>
      <c r="G1887" s="1"/>
      <c r="H1887" s="1"/>
      <c r="I1887" s="1"/>
      <c r="J1887" s="1"/>
      <c r="K1887" s="48"/>
      <c r="L1887" s="46"/>
      <c r="M1887" s="46"/>
      <c r="N1887" s="46"/>
      <c r="O1887" s="46"/>
      <c r="P1887" s="46"/>
    </row>
    <row r="1888" spans="1:16" ht="26.25">
      <c r="A1888" s="25"/>
      <c r="B1888" s="101"/>
      <c r="C1888" s="24"/>
      <c r="D1888" s="1"/>
      <c r="E1888" s="1"/>
      <c r="F1888" s="1"/>
      <c r="G1888" s="1"/>
      <c r="H1888" s="1"/>
      <c r="I1888" s="1"/>
      <c r="J1888" s="1"/>
      <c r="K1888" s="48"/>
      <c r="L1888" s="46"/>
      <c r="M1888" s="46"/>
      <c r="N1888" s="46"/>
      <c r="O1888" s="46"/>
      <c r="P1888" s="46"/>
    </row>
    <row r="1889" spans="1:16" ht="26.25">
      <c r="A1889" s="25"/>
      <c r="B1889" s="101"/>
      <c r="C1889" s="24"/>
      <c r="D1889" s="1"/>
      <c r="E1889" s="1"/>
      <c r="F1889" s="1"/>
      <c r="G1889" s="1"/>
      <c r="H1889" s="1"/>
      <c r="I1889" s="1"/>
      <c r="J1889" s="1"/>
      <c r="K1889" s="48"/>
      <c r="L1889" s="46"/>
      <c r="M1889" s="46"/>
      <c r="N1889" s="46"/>
      <c r="O1889" s="46"/>
      <c r="P1889" s="46"/>
    </row>
    <row r="1890" spans="1:16" ht="26.25">
      <c r="A1890" s="25"/>
      <c r="B1890" s="101"/>
      <c r="C1890" s="24"/>
      <c r="D1890" s="1"/>
      <c r="E1890" s="1"/>
      <c r="F1890" s="1"/>
      <c r="G1890" s="1"/>
      <c r="H1890" s="1"/>
      <c r="I1890" s="1"/>
      <c r="J1890" s="1"/>
      <c r="K1890" s="48"/>
      <c r="L1890" s="46"/>
      <c r="M1890" s="46"/>
      <c r="N1890" s="46"/>
      <c r="O1890" s="46"/>
      <c r="P1890" s="46"/>
    </row>
    <row r="1891" spans="1:16" ht="26.25">
      <c r="A1891" s="25"/>
      <c r="B1891" s="101"/>
      <c r="C1891" s="24"/>
      <c r="D1891" s="1"/>
      <c r="E1891" s="1"/>
      <c r="F1891" s="1"/>
      <c r="G1891" s="1"/>
      <c r="H1891" s="1"/>
      <c r="I1891" s="1"/>
      <c r="J1891" s="1"/>
      <c r="K1891" s="48"/>
      <c r="L1891" s="46"/>
      <c r="M1891" s="46"/>
      <c r="N1891" s="46"/>
      <c r="O1891" s="46"/>
      <c r="P1891" s="46"/>
    </row>
    <row r="1892" spans="1:16" ht="26.25">
      <c r="A1892" s="25"/>
      <c r="B1892" s="101"/>
      <c r="C1892" s="24"/>
      <c r="D1892" s="1"/>
      <c r="E1892" s="1"/>
      <c r="F1892" s="1"/>
      <c r="G1892" s="1"/>
      <c r="H1892" s="1"/>
      <c r="I1892" s="1"/>
      <c r="J1892" s="1"/>
      <c r="K1892" s="48"/>
      <c r="L1892" s="46"/>
      <c r="M1892" s="46"/>
      <c r="N1892" s="46"/>
      <c r="O1892" s="46"/>
      <c r="P1892" s="46"/>
    </row>
    <row r="1893" spans="1:16" ht="26.25">
      <c r="A1893" s="25"/>
      <c r="B1893" s="101"/>
      <c r="C1893" s="24"/>
      <c r="D1893" s="1"/>
      <c r="E1893" s="1"/>
      <c r="F1893" s="1"/>
      <c r="G1893" s="1"/>
      <c r="H1893" s="1"/>
      <c r="I1893" s="1"/>
      <c r="J1893" s="1"/>
      <c r="K1893" s="48"/>
      <c r="L1893" s="46"/>
      <c r="M1893" s="46"/>
      <c r="N1893" s="46"/>
      <c r="O1893" s="46"/>
      <c r="P1893" s="46"/>
    </row>
    <row r="1894" spans="1:16" ht="26.25">
      <c r="A1894" s="25"/>
      <c r="B1894" s="101"/>
      <c r="C1894" s="24"/>
      <c r="D1894" s="1"/>
      <c r="E1894" s="1"/>
      <c r="F1894" s="1"/>
      <c r="G1894" s="1"/>
      <c r="H1894" s="1"/>
      <c r="I1894" s="1"/>
      <c r="J1894" s="1"/>
      <c r="K1894" s="48"/>
      <c r="L1894" s="46"/>
      <c r="M1894" s="46"/>
      <c r="N1894" s="46"/>
      <c r="O1894" s="46"/>
      <c r="P1894" s="46"/>
    </row>
    <row r="1895" spans="1:16" ht="26.25">
      <c r="A1895" s="25"/>
      <c r="B1895" s="101"/>
      <c r="C1895" s="24"/>
      <c r="D1895" s="1"/>
      <c r="E1895" s="1"/>
      <c r="F1895" s="1"/>
      <c r="G1895" s="1"/>
      <c r="H1895" s="1"/>
      <c r="I1895" s="1"/>
      <c r="J1895" s="1"/>
      <c r="K1895" s="48"/>
      <c r="L1895" s="46"/>
      <c r="M1895" s="46"/>
      <c r="N1895" s="46"/>
      <c r="O1895" s="46"/>
      <c r="P1895" s="46"/>
    </row>
    <row r="1896" spans="1:16" ht="26.25">
      <c r="A1896" s="25"/>
      <c r="B1896" s="101"/>
      <c r="C1896" s="24"/>
      <c r="D1896" s="1"/>
      <c r="E1896" s="1"/>
      <c r="F1896" s="1"/>
      <c r="G1896" s="1"/>
      <c r="H1896" s="1"/>
      <c r="I1896" s="1"/>
      <c r="J1896" s="1"/>
      <c r="K1896" s="48"/>
      <c r="L1896" s="46"/>
      <c r="M1896" s="46"/>
      <c r="N1896" s="46"/>
      <c r="O1896" s="46"/>
      <c r="P1896" s="46"/>
    </row>
    <row r="1897" spans="1:16" ht="26.25">
      <c r="A1897" s="25"/>
      <c r="B1897" s="101"/>
      <c r="C1897" s="24"/>
      <c r="D1897" s="1"/>
      <c r="E1897" s="1"/>
      <c r="F1897" s="1"/>
      <c r="G1897" s="1"/>
      <c r="H1897" s="1"/>
      <c r="I1897" s="1"/>
      <c r="J1897" s="1"/>
      <c r="K1897" s="48"/>
      <c r="L1897" s="46"/>
      <c r="M1897" s="46"/>
      <c r="N1897" s="46"/>
      <c r="O1897" s="46"/>
      <c r="P1897" s="46"/>
    </row>
    <row r="1898" spans="1:16" ht="26.25">
      <c r="A1898" s="25"/>
      <c r="B1898" s="101"/>
      <c r="C1898" s="24"/>
      <c r="D1898" s="1"/>
      <c r="E1898" s="1"/>
      <c r="F1898" s="1"/>
      <c r="G1898" s="1"/>
      <c r="H1898" s="1"/>
      <c r="I1898" s="1"/>
      <c r="J1898" s="1"/>
      <c r="K1898" s="48"/>
      <c r="L1898" s="46"/>
      <c r="M1898" s="46"/>
      <c r="N1898" s="46"/>
      <c r="O1898" s="46"/>
      <c r="P1898" s="46"/>
    </row>
    <row r="1899" spans="1:16" ht="26.25">
      <c r="A1899" s="25"/>
      <c r="B1899" s="101"/>
      <c r="C1899" s="24"/>
      <c r="D1899" s="1"/>
      <c r="E1899" s="1"/>
      <c r="F1899" s="1"/>
      <c r="G1899" s="1"/>
      <c r="H1899" s="1"/>
      <c r="I1899" s="1"/>
      <c r="J1899" s="1"/>
      <c r="K1899" s="48"/>
      <c r="L1899" s="46"/>
      <c r="M1899" s="46"/>
      <c r="N1899" s="46"/>
      <c r="O1899" s="46"/>
      <c r="P1899" s="46"/>
    </row>
    <row r="1900" spans="1:16" ht="26.25">
      <c r="A1900" s="25"/>
      <c r="B1900" s="101"/>
      <c r="C1900" s="24"/>
      <c r="D1900" s="1"/>
      <c r="E1900" s="1"/>
      <c r="F1900" s="1"/>
      <c r="G1900" s="1"/>
      <c r="H1900" s="1"/>
      <c r="I1900" s="1"/>
      <c r="J1900" s="1"/>
      <c r="K1900" s="48"/>
      <c r="L1900" s="46"/>
      <c r="M1900" s="46"/>
      <c r="N1900" s="46"/>
      <c r="O1900" s="46"/>
      <c r="P1900" s="46"/>
    </row>
    <row r="1901" spans="1:16" ht="26.25">
      <c r="A1901" s="25"/>
      <c r="B1901" s="101"/>
      <c r="C1901" s="24"/>
      <c r="D1901" s="1"/>
      <c r="E1901" s="1"/>
      <c r="F1901" s="1"/>
      <c r="G1901" s="1"/>
      <c r="H1901" s="1"/>
      <c r="I1901" s="1"/>
      <c r="J1901" s="1"/>
      <c r="K1901" s="48"/>
      <c r="L1901" s="46"/>
      <c r="M1901" s="46"/>
      <c r="N1901" s="46"/>
      <c r="O1901" s="46"/>
      <c r="P1901" s="46"/>
    </row>
    <row r="1902" spans="1:16" ht="26.25">
      <c r="A1902" s="25"/>
      <c r="B1902" s="101"/>
      <c r="C1902" s="24"/>
      <c r="D1902" s="1"/>
      <c r="E1902" s="1"/>
      <c r="F1902" s="1"/>
      <c r="G1902" s="1"/>
      <c r="H1902" s="1"/>
      <c r="I1902" s="1"/>
      <c r="J1902" s="1"/>
      <c r="K1902" s="48"/>
      <c r="L1902" s="46"/>
      <c r="M1902" s="46"/>
      <c r="N1902" s="46"/>
      <c r="O1902" s="46"/>
      <c r="P1902" s="46"/>
    </row>
    <row r="1903" spans="1:16" ht="26.25">
      <c r="A1903" s="25"/>
      <c r="B1903" s="101"/>
      <c r="C1903" s="24"/>
      <c r="D1903" s="1"/>
      <c r="E1903" s="1"/>
      <c r="F1903" s="1"/>
      <c r="G1903" s="1"/>
      <c r="H1903" s="1"/>
      <c r="I1903" s="1"/>
      <c r="J1903" s="1"/>
      <c r="K1903" s="48"/>
      <c r="L1903" s="46"/>
      <c r="M1903" s="46"/>
      <c r="N1903" s="46"/>
      <c r="O1903" s="46"/>
      <c r="P1903" s="46"/>
    </row>
    <row r="1904" spans="1:16" ht="26.25">
      <c r="A1904" s="25"/>
      <c r="B1904" s="101"/>
      <c r="C1904" s="24"/>
      <c r="D1904" s="1"/>
      <c r="E1904" s="1"/>
      <c r="F1904" s="1"/>
      <c r="G1904" s="1"/>
      <c r="H1904" s="1"/>
      <c r="I1904" s="1"/>
      <c r="J1904" s="1"/>
      <c r="K1904" s="48"/>
      <c r="L1904" s="46"/>
      <c r="M1904" s="46"/>
      <c r="N1904" s="46"/>
      <c r="O1904" s="46"/>
      <c r="P1904" s="46"/>
    </row>
    <row r="1905" spans="1:16" ht="26.25">
      <c r="A1905" s="25"/>
      <c r="B1905" s="101"/>
      <c r="C1905" s="24"/>
      <c r="D1905" s="1"/>
      <c r="E1905" s="1"/>
      <c r="F1905" s="1"/>
      <c r="G1905" s="1"/>
      <c r="H1905" s="1"/>
      <c r="I1905" s="1"/>
      <c r="J1905" s="1"/>
      <c r="K1905" s="48"/>
      <c r="L1905" s="46"/>
      <c r="M1905" s="46"/>
      <c r="N1905" s="46"/>
      <c r="O1905" s="46"/>
      <c r="P1905" s="46"/>
    </row>
    <row r="1906" spans="1:16" ht="26.25">
      <c r="A1906" s="25"/>
      <c r="B1906" s="101"/>
      <c r="C1906" s="24"/>
      <c r="D1906" s="1"/>
      <c r="E1906" s="1"/>
      <c r="F1906" s="1"/>
      <c r="G1906" s="1"/>
      <c r="H1906" s="1"/>
      <c r="I1906" s="1"/>
      <c r="J1906" s="1"/>
      <c r="K1906" s="48"/>
      <c r="L1906" s="46"/>
      <c r="M1906" s="46"/>
      <c r="N1906" s="46"/>
      <c r="O1906" s="46"/>
      <c r="P1906" s="46"/>
    </row>
    <row r="1907" spans="1:16" ht="26.25">
      <c r="A1907" s="25"/>
      <c r="B1907" s="101"/>
      <c r="C1907" s="24"/>
      <c r="D1907" s="1"/>
      <c r="E1907" s="1"/>
      <c r="F1907" s="1"/>
      <c r="G1907" s="1"/>
      <c r="H1907" s="1"/>
      <c r="I1907" s="1"/>
      <c r="J1907" s="1"/>
      <c r="K1907" s="48"/>
      <c r="L1907" s="46"/>
      <c r="M1907" s="46"/>
      <c r="N1907" s="46"/>
      <c r="O1907" s="46"/>
      <c r="P1907" s="46"/>
    </row>
    <row r="1908" spans="1:16" ht="26.25">
      <c r="A1908" s="25"/>
      <c r="B1908" s="101"/>
      <c r="C1908" s="24"/>
      <c r="D1908" s="1"/>
      <c r="E1908" s="1"/>
      <c r="F1908" s="1"/>
      <c r="G1908" s="1"/>
      <c r="H1908" s="1"/>
      <c r="I1908" s="1"/>
      <c r="J1908" s="1"/>
      <c r="K1908" s="48"/>
      <c r="L1908" s="46"/>
      <c r="M1908" s="46"/>
      <c r="N1908" s="46"/>
      <c r="O1908" s="46"/>
      <c r="P1908" s="46"/>
    </row>
    <row r="1909" spans="1:16" ht="26.25">
      <c r="A1909" s="25"/>
      <c r="B1909" s="101"/>
      <c r="C1909" s="24"/>
      <c r="D1909" s="1"/>
      <c r="E1909" s="1"/>
      <c r="F1909" s="1"/>
      <c r="G1909" s="1"/>
      <c r="H1909" s="1"/>
      <c r="I1909" s="1"/>
      <c r="J1909" s="1"/>
      <c r="K1909" s="48"/>
      <c r="L1909" s="46"/>
      <c r="M1909" s="46"/>
      <c r="N1909" s="46"/>
      <c r="O1909" s="46"/>
      <c r="P1909" s="46"/>
    </row>
    <row r="1910" spans="1:16" ht="26.25">
      <c r="A1910" s="25"/>
      <c r="B1910" s="101"/>
      <c r="C1910" s="24"/>
      <c r="D1910" s="1"/>
      <c r="E1910" s="1"/>
      <c r="F1910" s="1"/>
      <c r="G1910" s="1"/>
      <c r="H1910" s="1"/>
      <c r="I1910" s="1"/>
      <c r="J1910" s="1"/>
      <c r="K1910" s="48"/>
      <c r="L1910" s="46"/>
      <c r="M1910" s="46"/>
      <c r="N1910" s="46"/>
      <c r="O1910" s="46"/>
      <c r="P1910" s="46"/>
    </row>
    <row r="1911" spans="1:16" ht="26.25">
      <c r="A1911" s="25"/>
      <c r="B1911" s="101"/>
      <c r="C1911" s="24"/>
      <c r="D1911" s="1"/>
      <c r="E1911" s="1"/>
      <c r="F1911" s="1"/>
      <c r="G1911" s="1"/>
      <c r="H1911" s="1"/>
      <c r="I1911" s="1"/>
      <c r="J1911" s="1"/>
      <c r="K1911" s="48"/>
      <c r="L1911" s="46"/>
      <c r="M1911" s="46"/>
      <c r="N1911" s="46"/>
      <c r="O1911" s="46"/>
      <c r="P1911" s="46"/>
    </row>
    <row r="1912" spans="1:16" ht="26.25">
      <c r="A1912" s="25"/>
      <c r="B1912" s="101"/>
      <c r="C1912" s="24"/>
      <c r="D1912" s="1"/>
      <c r="E1912" s="1"/>
      <c r="F1912" s="1"/>
      <c r="G1912" s="1"/>
      <c r="H1912" s="1"/>
      <c r="I1912" s="1"/>
      <c r="J1912" s="1"/>
      <c r="K1912" s="48"/>
      <c r="L1912" s="46"/>
      <c r="M1912" s="46"/>
      <c r="N1912" s="46"/>
      <c r="O1912" s="46"/>
      <c r="P1912" s="46"/>
    </row>
    <row r="1913" spans="1:16" ht="26.25">
      <c r="A1913" s="25"/>
      <c r="B1913" s="101"/>
      <c r="C1913" s="24"/>
      <c r="D1913" s="1"/>
      <c r="E1913" s="1"/>
      <c r="F1913" s="1"/>
      <c r="G1913" s="1"/>
      <c r="H1913" s="1"/>
      <c r="I1913" s="1"/>
      <c r="J1913" s="1"/>
      <c r="K1913" s="48"/>
      <c r="L1913" s="46"/>
      <c r="M1913" s="46"/>
      <c r="N1913" s="46"/>
      <c r="O1913" s="46"/>
      <c r="P1913" s="46"/>
    </row>
    <row r="1914" spans="1:16" ht="26.25">
      <c r="A1914" s="25"/>
      <c r="B1914" s="101"/>
      <c r="C1914" s="24"/>
      <c r="D1914" s="1"/>
      <c r="E1914" s="1"/>
      <c r="F1914" s="1"/>
      <c r="G1914" s="1"/>
      <c r="H1914" s="1"/>
      <c r="I1914" s="1"/>
      <c r="J1914" s="1"/>
      <c r="K1914" s="48"/>
      <c r="L1914" s="46"/>
      <c r="M1914" s="46"/>
      <c r="N1914" s="46"/>
      <c r="O1914" s="46"/>
      <c r="P1914" s="46"/>
    </row>
    <row r="1915" spans="1:16" ht="26.25">
      <c r="A1915" s="25"/>
      <c r="B1915" s="101"/>
      <c r="C1915" s="24"/>
      <c r="D1915" s="1"/>
      <c r="E1915" s="1"/>
      <c r="F1915" s="1"/>
      <c r="G1915" s="1"/>
      <c r="H1915" s="1"/>
      <c r="I1915" s="1"/>
      <c r="J1915" s="1"/>
      <c r="K1915" s="48"/>
      <c r="L1915" s="46"/>
      <c r="M1915" s="46"/>
      <c r="N1915" s="46"/>
      <c r="O1915" s="46"/>
      <c r="P1915" s="46"/>
    </row>
    <row r="1916" spans="1:16" ht="26.25">
      <c r="A1916" s="25"/>
      <c r="B1916" s="101"/>
      <c r="C1916" s="24"/>
      <c r="D1916" s="1"/>
      <c r="E1916" s="1"/>
      <c r="F1916" s="1"/>
      <c r="G1916" s="1"/>
      <c r="H1916" s="1"/>
      <c r="I1916" s="1"/>
      <c r="J1916" s="1"/>
      <c r="K1916" s="48"/>
      <c r="L1916" s="46"/>
      <c r="M1916" s="46"/>
      <c r="N1916" s="46"/>
      <c r="O1916" s="46"/>
      <c r="P1916" s="46"/>
    </row>
    <row r="1917" spans="1:16" ht="26.25">
      <c r="A1917" s="25"/>
      <c r="B1917" s="101"/>
      <c r="C1917" s="24"/>
      <c r="D1917" s="1"/>
      <c r="E1917" s="1"/>
      <c r="F1917" s="1"/>
      <c r="G1917" s="1"/>
      <c r="H1917" s="1"/>
      <c r="I1917" s="1"/>
      <c r="J1917" s="1"/>
      <c r="K1917" s="48"/>
      <c r="L1917" s="46"/>
      <c r="M1917" s="46"/>
      <c r="N1917" s="46"/>
      <c r="O1917" s="46"/>
      <c r="P1917" s="46"/>
    </row>
    <row r="1918" spans="1:16" ht="26.25">
      <c r="A1918" s="25"/>
      <c r="B1918" s="101"/>
      <c r="C1918" s="24"/>
      <c r="D1918" s="1"/>
      <c r="E1918" s="1"/>
      <c r="F1918" s="1"/>
      <c r="G1918" s="1"/>
      <c r="H1918" s="1"/>
      <c r="I1918" s="1"/>
      <c r="J1918" s="1"/>
      <c r="K1918" s="48"/>
      <c r="L1918" s="46"/>
      <c r="M1918" s="46"/>
      <c r="N1918" s="46"/>
      <c r="O1918" s="46"/>
      <c r="P1918" s="46"/>
    </row>
    <row r="1919" spans="1:16" ht="26.25">
      <c r="A1919" s="25"/>
      <c r="B1919" s="101"/>
      <c r="C1919" s="24"/>
      <c r="D1919" s="1"/>
      <c r="E1919" s="1"/>
      <c r="F1919" s="1"/>
      <c r="G1919" s="1"/>
      <c r="H1919" s="1"/>
      <c r="I1919" s="1"/>
      <c r="J1919" s="1"/>
      <c r="K1919" s="48"/>
      <c r="L1919" s="46"/>
      <c r="M1919" s="46"/>
      <c r="N1919" s="46"/>
      <c r="O1919" s="46"/>
      <c r="P1919" s="46"/>
    </row>
    <row r="1920" spans="1:16" ht="26.25">
      <c r="A1920" s="25"/>
      <c r="B1920" s="101"/>
      <c r="C1920" s="24"/>
      <c r="D1920" s="1"/>
      <c r="E1920" s="1"/>
      <c r="F1920" s="1"/>
      <c r="G1920" s="1"/>
      <c r="H1920" s="1"/>
      <c r="I1920" s="1"/>
      <c r="J1920" s="1"/>
      <c r="K1920" s="48"/>
      <c r="L1920" s="46"/>
      <c r="M1920" s="46"/>
      <c r="N1920" s="46"/>
      <c r="O1920" s="46"/>
      <c r="P1920" s="46"/>
    </row>
    <row r="1921" spans="1:16" ht="26.25">
      <c r="A1921" s="25"/>
      <c r="B1921" s="101"/>
      <c r="C1921" s="24"/>
      <c r="D1921" s="1"/>
      <c r="E1921" s="1"/>
      <c r="F1921" s="1"/>
      <c r="G1921" s="1"/>
      <c r="H1921" s="1"/>
      <c r="I1921" s="1"/>
      <c r="J1921" s="1"/>
      <c r="K1921" s="48"/>
      <c r="L1921" s="46"/>
      <c r="M1921" s="46"/>
      <c r="N1921" s="46"/>
      <c r="O1921" s="46"/>
      <c r="P1921" s="46"/>
    </row>
    <row r="1922" spans="1:16" ht="26.25">
      <c r="A1922" s="25"/>
      <c r="B1922" s="101"/>
      <c r="C1922" s="24"/>
      <c r="D1922" s="1"/>
      <c r="E1922" s="1"/>
      <c r="F1922" s="1"/>
      <c r="G1922" s="1"/>
      <c r="H1922" s="1"/>
      <c r="I1922" s="1"/>
      <c r="J1922" s="1"/>
      <c r="K1922" s="48"/>
      <c r="L1922" s="46"/>
      <c r="M1922" s="46"/>
      <c r="N1922" s="46"/>
      <c r="O1922" s="46"/>
      <c r="P1922" s="46"/>
    </row>
    <row r="1923" spans="1:16" ht="26.25">
      <c r="A1923" s="25"/>
      <c r="B1923" s="101"/>
      <c r="C1923" s="24"/>
      <c r="D1923" s="1"/>
      <c r="E1923" s="1"/>
      <c r="F1923" s="1"/>
      <c r="G1923" s="1"/>
      <c r="H1923" s="1"/>
      <c r="I1923" s="1"/>
      <c r="J1923" s="1"/>
      <c r="K1923" s="48"/>
      <c r="L1923" s="46"/>
      <c r="M1923" s="46"/>
      <c r="N1923" s="46"/>
      <c r="O1923" s="46"/>
      <c r="P1923" s="46"/>
    </row>
    <row r="1924" spans="1:16" ht="26.25">
      <c r="A1924" s="25"/>
      <c r="B1924" s="101"/>
      <c r="C1924" s="24"/>
      <c r="D1924" s="1"/>
      <c r="E1924" s="1"/>
      <c r="F1924" s="1"/>
      <c r="G1924" s="1"/>
      <c r="H1924" s="1"/>
      <c r="I1924" s="1"/>
      <c r="J1924" s="1"/>
      <c r="K1924" s="48"/>
      <c r="L1924" s="46"/>
      <c r="M1924" s="46"/>
      <c r="N1924" s="46"/>
      <c r="O1924" s="46"/>
      <c r="P1924" s="46"/>
    </row>
    <row r="1925" spans="1:16" ht="26.25">
      <c r="A1925" s="25"/>
      <c r="B1925" s="101"/>
      <c r="C1925" s="24"/>
      <c r="D1925" s="1"/>
      <c r="E1925" s="1"/>
      <c r="F1925" s="1"/>
      <c r="G1925" s="1"/>
      <c r="H1925" s="1"/>
      <c r="I1925" s="1"/>
      <c r="J1925" s="1"/>
      <c r="K1925" s="48"/>
      <c r="L1925" s="46"/>
      <c r="M1925" s="46"/>
      <c r="N1925" s="46"/>
      <c r="O1925" s="46"/>
      <c r="P1925" s="46"/>
    </row>
    <row r="1926" spans="1:16" ht="26.25">
      <c r="A1926" s="25"/>
      <c r="B1926" s="101"/>
      <c r="C1926" s="24"/>
      <c r="D1926" s="1"/>
      <c r="E1926" s="1"/>
      <c r="F1926" s="1"/>
      <c r="G1926" s="1"/>
      <c r="H1926" s="1"/>
      <c r="I1926" s="1"/>
      <c r="J1926" s="1"/>
      <c r="K1926" s="48"/>
      <c r="L1926" s="46"/>
      <c r="M1926" s="46"/>
      <c r="N1926" s="46"/>
      <c r="O1926" s="46"/>
      <c r="P1926" s="46"/>
    </row>
    <row r="1927" spans="1:16" ht="26.25">
      <c r="A1927" s="25"/>
      <c r="B1927" s="101"/>
      <c r="C1927" s="24"/>
      <c r="D1927" s="1"/>
      <c r="E1927" s="1"/>
      <c r="F1927" s="1"/>
      <c r="G1927" s="1"/>
      <c r="H1927" s="1"/>
      <c r="I1927" s="1"/>
      <c r="J1927" s="1"/>
      <c r="K1927" s="48"/>
      <c r="L1927" s="46"/>
      <c r="M1927" s="46"/>
      <c r="N1927" s="46"/>
      <c r="O1927" s="46"/>
      <c r="P1927" s="46"/>
    </row>
    <row r="1928" spans="1:16" ht="26.25">
      <c r="A1928" s="25"/>
      <c r="B1928" s="101"/>
      <c r="C1928" s="24"/>
      <c r="D1928" s="1"/>
      <c r="E1928" s="1"/>
      <c r="F1928" s="1"/>
      <c r="G1928" s="1"/>
      <c r="H1928" s="1"/>
      <c r="I1928" s="1"/>
      <c r="J1928" s="1"/>
      <c r="K1928" s="48"/>
      <c r="L1928" s="46"/>
      <c r="M1928" s="46"/>
      <c r="N1928" s="46"/>
      <c r="O1928" s="46"/>
      <c r="P1928" s="46"/>
    </row>
    <row r="1929" spans="1:16" ht="26.25">
      <c r="A1929" s="25"/>
      <c r="B1929" s="101"/>
      <c r="C1929" s="24"/>
      <c r="D1929" s="1"/>
      <c r="E1929" s="1"/>
      <c r="F1929" s="1"/>
      <c r="G1929" s="1"/>
      <c r="H1929" s="1"/>
      <c r="I1929" s="1"/>
      <c r="J1929" s="1"/>
      <c r="K1929" s="48"/>
      <c r="L1929" s="46"/>
      <c r="M1929" s="46"/>
      <c r="N1929" s="46"/>
      <c r="O1929" s="46"/>
      <c r="P1929" s="46"/>
    </row>
    <row r="1930" spans="1:16" ht="26.25">
      <c r="A1930" s="25"/>
      <c r="B1930" s="101"/>
      <c r="C1930" s="24"/>
      <c r="D1930" s="1"/>
      <c r="E1930" s="1"/>
      <c r="F1930" s="1"/>
      <c r="G1930" s="1"/>
      <c r="H1930" s="1"/>
      <c r="I1930" s="1"/>
      <c r="J1930" s="1"/>
      <c r="K1930" s="48"/>
      <c r="L1930" s="46"/>
      <c r="M1930" s="46"/>
      <c r="N1930" s="46"/>
      <c r="O1930" s="46"/>
      <c r="P1930" s="46"/>
    </row>
    <row r="1931" spans="1:16" ht="26.25">
      <c r="A1931" s="25"/>
      <c r="B1931" s="101"/>
      <c r="C1931" s="24"/>
      <c r="D1931" s="1"/>
      <c r="E1931" s="1"/>
      <c r="F1931" s="1"/>
      <c r="G1931" s="1"/>
      <c r="H1931" s="1"/>
      <c r="I1931" s="1"/>
      <c r="J1931" s="1"/>
      <c r="K1931" s="48"/>
      <c r="L1931" s="46"/>
      <c r="M1931" s="46"/>
      <c r="N1931" s="46"/>
      <c r="O1931" s="46"/>
      <c r="P1931" s="46"/>
    </row>
    <row r="1932" spans="1:16" ht="26.25">
      <c r="A1932" s="25"/>
      <c r="B1932" s="101"/>
      <c r="C1932" s="24"/>
      <c r="D1932" s="1"/>
      <c r="E1932" s="1"/>
      <c r="F1932" s="1"/>
      <c r="G1932" s="1"/>
      <c r="H1932" s="1"/>
      <c r="I1932" s="1"/>
      <c r="J1932" s="1"/>
      <c r="K1932" s="48"/>
      <c r="L1932" s="46"/>
      <c r="M1932" s="46"/>
      <c r="N1932" s="46"/>
      <c r="O1932" s="46"/>
      <c r="P1932" s="46"/>
    </row>
    <row r="1933" spans="1:16" ht="26.25">
      <c r="A1933" s="25"/>
      <c r="B1933" s="101"/>
      <c r="C1933" s="24"/>
      <c r="D1933" s="1"/>
      <c r="E1933" s="1"/>
      <c r="F1933" s="1"/>
      <c r="G1933" s="1"/>
      <c r="H1933" s="1"/>
      <c r="I1933" s="1"/>
      <c r="J1933" s="1"/>
      <c r="K1933" s="48"/>
      <c r="L1933" s="46"/>
      <c r="M1933" s="46"/>
      <c r="N1933" s="46"/>
      <c r="O1933" s="46"/>
      <c r="P1933" s="46"/>
    </row>
    <row r="1934" spans="1:16" ht="26.25">
      <c r="A1934" s="25"/>
      <c r="B1934" s="101"/>
      <c r="C1934" s="24"/>
      <c r="D1934" s="1"/>
      <c r="E1934" s="1"/>
      <c r="F1934" s="1"/>
      <c r="G1934" s="1"/>
      <c r="H1934" s="1"/>
      <c r="I1934" s="1"/>
      <c r="J1934" s="1"/>
      <c r="K1934" s="48"/>
      <c r="L1934" s="46"/>
      <c r="M1934" s="46"/>
      <c r="N1934" s="46"/>
      <c r="O1934" s="46"/>
      <c r="P1934" s="46"/>
    </row>
    <row r="1935" spans="1:16" ht="26.25">
      <c r="A1935" s="25"/>
      <c r="B1935" s="101"/>
      <c r="C1935" s="24"/>
      <c r="D1935" s="1"/>
      <c r="E1935" s="1"/>
      <c r="F1935" s="1"/>
      <c r="G1935" s="1"/>
      <c r="H1935" s="1"/>
      <c r="I1935" s="1"/>
      <c r="J1935" s="1"/>
      <c r="K1935" s="48"/>
      <c r="L1935" s="46"/>
      <c r="M1935" s="46"/>
      <c r="N1935" s="46"/>
      <c r="O1935" s="46"/>
      <c r="P1935" s="46"/>
    </row>
    <row r="1936" spans="1:16" ht="26.25">
      <c r="A1936" s="25"/>
      <c r="B1936" s="101"/>
      <c r="C1936" s="24"/>
      <c r="D1936" s="1"/>
      <c r="E1936" s="1"/>
      <c r="F1936" s="1"/>
      <c r="G1936" s="1"/>
      <c r="H1936" s="1"/>
      <c r="I1936" s="1"/>
      <c r="J1936" s="1"/>
      <c r="K1936" s="48"/>
      <c r="L1936" s="46"/>
      <c r="M1936" s="46"/>
      <c r="N1936" s="46"/>
      <c r="O1936" s="46"/>
      <c r="P1936" s="46"/>
    </row>
    <row r="1937" spans="1:16" ht="26.25">
      <c r="A1937" s="25"/>
      <c r="B1937" s="101"/>
      <c r="C1937" s="24"/>
      <c r="D1937" s="1"/>
      <c r="E1937" s="1"/>
      <c r="F1937" s="1"/>
      <c r="G1937" s="1"/>
      <c r="H1937" s="1"/>
      <c r="I1937" s="1"/>
      <c r="J1937" s="1"/>
      <c r="K1937" s="48"/>
      <c r="L1937" s="46"/>
      <c r="M1937" s="46"/>
      <c r="N1937" s="46"/>
      <c r="O1937" s="46"/>
      <c r="P1937" s="46"/>
    </row>
    <row r="1938" spans="1:16" ht="26.25">
      <c r="A1938" s="25"/>
      <c r="B1938" s="101"/>
      <c r="C1938" s="24"/>
      <c r="D1938" s="1"/>
      <c r="E1938" s="1"/>
      <c r="F1938" s="1"/>
      <c r="G1938" s="1"/>
      <c r="H1938" s="1"/>
      <c r="I1938" s="1"/>
      <c r="J1938" s="1"/>
      <c r="K1938" s="48"/>
      <c r="L1938" s="46"/>
      <c r="M1938" s="46"/>
      <c r="N1938" s="46"/>
      <c r="O1938" s="46"/>
      <c r="P1938" s="46"/>
    </row>
    <row r="1939" spans="1:16" ht="26.25">
      <c r="A1939" s="25"/>
      <c r="B1939" s="101"/>
      <c r="C1939" s="24"/>
      <c r="D1939" s="1"/>
      <c r="E1939" s="1"/>
      <c r="F1939" s="1"/>
      <c r="G1939" s="1"/>
      <c r="H1939" s="1"/>
      <c r="I1939" s="1"/>
      <c r="J1939" s="1"/>
      <c r="K1939" s="48"/>
      <c r="L1939" s="46"/>
      <c r="M1939" s="46"/>
      <c r="N1939" s="46"/>
      <c r="O1939" s="46"/>
      <c r="P1939" s="46"/>
    </row>
    <row r="1940" spans="1:16" ht="26.25">
      <c r="A1940" s="25"/>
      <c r="B1940" s="101"/>
      <c r="C1940" s="24"/>
      <c r="D1940" s="1"/>
      <c r="E1940" s="1"/>
      <c r="F1940" s="1"/>
      <c r="G1940" s="1"/>
      <c r="H1940" s="1"/>
      <c r="I1940" s="1"/>
      <c r="J1940" s="1"/>
      <c r="K1940" s="48"/>
      <c r="L1940" s="46"/>
      <c r="M1940" s="46"/>
      <c r="N1940" s="46"/>
      <c r="O1940" s="46"/>
      <c r="P1940" s="46"/>
    </row>
    <row r="1941" spans="1:16" ht="26.25">
      <c r="A1941" s="25"/>
      <c r="B1941" s="101"/>
      <c r="C1941" s="24"/>
      <c r="D1941" s="1"/>
      <c r="E1941" s="1"/>
      <c r="F1941" s="1"/>
      <c r="G1941" s="1"/>
      <c r="H1941" s="1"/>
      <c r="I1941" s="1"/>
      <c r="J1941" s="1"/>
      <c r="K1941" s="48"/>
      <c r="L1941" s="46"/>
      <c r="M1941" s="46"/>
      <c r="N1941" s="46"/>
      <c r="O1941" s="46"/>
      <c r="P1941" s="46"/>
    </row>
    <row r="1942" spans="1:16" ht="26.25">
      <c r="A1942" s="25"/>
      <c r="B1942" s="101"/>
      <c r="C1942" s="24"/>
      <c r="D1942" s="1"/>
      <c r="E1942" s="1"/>
      <c r="F1942" s="1"/>
      <c r="G1942" s="1"/>
      <c r="H1942" s="1"/>
      <c r="I1942" s="1"/>
      <c r="J1942" s="1"/>
      <c r="K1942" s="48"/>
      <c r="L1942" s="46"/>
      <c r="M1942" s="46"/>
      <c r="N1942" s="46"/>
      <c r="O1942" s="46"/>
      <c r="P1942" s="46"/>
    </row>
    <row r="1943" spans="1:16" ht="26.25">
      <c r="A1943" s="25"/>
      <c r="B1943" s="101"/>
      <c r="C1943" s="24"/>
      <c r="D1943" s="1"/>
      <c r="E1943" s="1"/>
      <c r="F1943" s="1"/>
      <c r="G1943" s="1"/>
      <c r="H1943" s="1"/>
      <c r="I1943" s="1"/>
      <c r="J1943" s="1"/>
      <c r="K1943" s="48"/>
      <c r="L1943" s="46"/>
      <c r="M1943" s="46"/>
      <c r="N1943" s="46"/>
      <c r="O1943" s="46"/>
      <c r="P1943" s="46"/>
    </row>
    <row r="1944" spans="1:16" ht="26.25">
      <c r="A1944" s="25"/>
      <c r="B1944" s="101"/>
      <c r="C1944" s="24"/>
      <c r="D1944" s="1"/>
      <c r="E1944" s="1"/>
      <c r="F1944" s="1"/>
      <c r="G1944" s="1"/>
      <c r="H1944" s="1"/>
      <c r="I1944" s="1"/>
      <c r="J1944" s="1"/>
      <c r="K1944" s="48"/>
      <c r="L1944" s="46"/>
      <c r="M1944" s="46"/>
      <c r="N1944" s="46"/>
      <c r="O1944" s="46"/>
      <c r="P1944" s="46"/>
    </row>
    <row r="1945" spans="1:16" ht="26.25">
      <c r="A1945" s="25"/>
      <c r="B1945" s="101"/>
      <c r="C1945" s="24"/>
      <c r="D1945" s="1"/>
      <c r="E1945" s="1"/>
      <c r="F1945" s="1"/>
      <c r="G1945" s="1"/>
      <c r="H1945" s="1"/>
      <c r="I1945" s="1"/>
      <c r="J1945" s="1"/>
      <c r="K1945" s="48"/>
      <c r="L1945" s="46"/>
      <c r="M1945" s="46"/>
      <c r="N1945" s="46"/>
      <c r="O1945" s="46"/>
      <c r="P1945" s="46"/>
    </row>
    <row r="1946" spans="1:16" ht="26.25">
      <c r="A1946" s="25"/>
      <c r="B1946" s="101"/>
      <c r="C1946" s="24"/>
      <c r="D1946" s="1"/>
      <c r="E1946" s="1"/>
      <c r="F1946" s="1"/>
      <c r="G1946" s="1"/>
      <c r="H1946" s="1"/>
      <c r="I1946" s="1"/>
      <c r="J1946" s="1"/>
      <c r="K1946" s="48"/>
      <c r="L1946" s="46"/>
      <c r="M1946" s="46"/>
      <c r="N1946" s="46"/>
      <c r="O1946" s="46"/>
      <c r="P1946" s="46"/>
    </row>
    <row r="1947" spans="1:16" ht="26.25">
      <c r="A1947" s="25"/>
      <c r="B1947" s="101"/>
      <c r="C1947" s="24"/>
      <c r="D1947" s="1"/>
      <c r="E1947" s="1"/>
      <c r="F1947" s="1"/>
      <c r="G1947" s="1"/>
      <c r="H1947" s="1"/>
      <c r="I1947" s="1"/>
      <c r="J1947" s="1"/>
      <c r="K1947" s="48"/>
      <c r="L1947" s="46"/>
      <c r="M1947" s="46"/>
      <c r="N1947" s="46"/>
      <c r="O1947" s="46"/>
      <c r="P1947" s="46"/>
    </row>
    <row r="1948" spans="1:16" ht="26.25">
      <c r="A1948" s="25"/>
      <c r="B1948" s="101"/>
      <c r="C1948" s="24"/>
      <c r="D1948" s="1"/>
      <c r="E1948" s="1"/>
      <c r="F1948" s="1"/>
      <c r="G1948" s="1"/>
      <c r="H1948" s="1"/>
      <c r="I1948" s="1"/>
      <c r="J1948" s="1"/>
      <c r="K1948" s="48"/>
      <c r="L1948" s="46"/>
      <c r="M1948" s="46"/>
      <c r="N1948" s="46"/>
      <c r="O1948" s="46"/>
      <c r="P1948" s="46"/>
    </row>
    <row r="1949" spans="1:16" ht="26.25">
      <c r="A1949" s="25"/>
      <c r="B1949" s="101"/>
      <c r="C1949" s="24"/>
      <c r="D1949" s="1"/>
      <c r="E1949" s="1"/>
      <c r="F1949" s="1"/>
      <c r="G1949" s="1"/>
      <c r="H1949" s="1"/>
      <c r="I1949" s="1"/>
      <c r="J1949" s="1"/>
      <c r="K1949" s="48"/>
      <c r="L1949" s="46"/>
      <c r="M1949" s="46"/>
      <c r="N1949" s="46"/>
      <c r="O1949" s="46"/>
      <c r="P1949" s="46"/>
    </row>
    <row r="1950" spans="1:16" ht="26.25">
      <c r="A1950" s="25"/>
      <c r="B1950" s="101"/>
      <c r="C1950" s="24"/>
      <c r="D1950" s="1"/>
      <c r="E1950" s="1"/>
      <c r="F1950" s="1"/>
      <c r="G1950" s="1"/>
      <c r="H1950" s="1"/>
      <c r="I1950" s="1"/>
      <c r="J1950" s="1"/>
      <c r="K1950" s="48"/>
      <c r="L1950" s="46"/>
      <c r="M1950" s="46"/>
      <c r="N1950" s="46"/>
      <c r="O1950" s="46"/>
      <c r="P1950" s="46"/>
    </row>
    <row r="1951" spans="1:16" ht="26.25">
      <c r="A1951" s="25"/>
      <c r="B1951" s="101"/>
      <c r="C1951" s="24"/>
      <c r="D1951" s="1"/>
      <c r="E1951" s="1"/>
      <c r="F1951" s="1"/>
      <c r="G1951" s="1"/>
      <c r="H1951" s="1"/>
      <c r="I1951" s="1"/>
      <c r="J1951" s="1"/>
      <c r="K1951" s="48"/>
      <c r="L1951" s="46"/>
      <c r="M1951" s="46"/>
      <c r="N1951" s="46"/>
      <c r="O1951" s="46"/>
      <c r="P1951" s="46"/>
    </row>
    <row r="1952" spans="1:16" ht="26.25">
      <c r="A1952" s="25"/>
      <c r="B1952" s="101"/>
      <c r="C1952" s="24"/>
      <c r="D1952" s="1"/>
      <c r="E1952" s="1"/>
      <c r="F1952" s="1"/>
      <c r="G1952" s="1"/>
      <c r="H1952" s="1"/>
      <c r="I1952" s="1"/>
      <c r="J1952" s="1"/>
      <c r="K1952" s="48"/>
      <c r="L1952" s="46"/>
      <c r="M1952" s="46"/>
      <c r="N1952" s="46"/>
      <c r="O1952" s="46"/>
      <c r="P1952" s="46"/>
    </row>
    <row r="1953" spans="1:16" ht="26.25">
      <c r="A1953" s="25"/>
      <c r="B1953" s="101"/>
      <c r="C1953" s="24"/>
      <c r="D1953" s="1"/>
      <c r="E1953" s="1"/>
      <c r="F1953" s="1"/>
      <c r="G1953" s="1"/>
      <c r="H1953" s="1"/>
      <c r="I1953" s="1"/>
      <c r="J1953" s="1"/>
      <c r="K1953" s="48"/>
      <c r="L1953" s="46"/>
      <c r="M1953" s="46"/>
      <c r="N1953" s="46"/>
      <c r="O1953" s="46"/>
      <c r="P1953" s="46"/>
    </row>
    <row r="1954" spans="1:16" ht="26.25">
      <c r="A1954" s="25"/>
      <c r="B1954" s="101"/>
      <c r="C1954" s="24"/>
      <c r="D1954" s="1"/>
      <c r="E1954" s="1"/>
      <c r="F1954" s="1"/>
      <c r="G1954" s="1"/>
      <c r="H1954" s="1"/>
      <c r="I1954" s="1"/>
      <c r="J1954" s="1"/>
      <c r="K1954" s="48"/>
      <c r="L1954" s="46"/>
      <c r="M1954" s="46"/>
      <c r="N1954" s="46"/>
      <c r="O1954" s="46"/>
      <c r="P1954" s="46"/>
    </row>
    <row r="1955" spans="1:16" ht="26.25">
      <c r="A1955" s="25"/>
      <c r="B1955" s="101"/>
      <c r="C1955" s="24"/>
      <c r="D1955" s="1"/>
      <c r="E1955" s="1"/>
      <c r="F1955" s="1"/>
      <c r="G1955" s="1"/>
      <c r="H1955" s="1"/>
      <c r="I1955" s="1"/>
      <c r="J1955" s="1"/>
      <c r="K1955" s="48"/>
      <c r="L1955" s="46"/>
      <c r="M1955" s="46"/>
      <c r="N1955" s="46"/>
      <c r="O1955" s="46"/>
      <c r="P1955" s="46"/>
    </row>
    <row r="1956" spans="1:16" ht="26.25">
      <c r="A1956" s="25"/>
      <c r="B1956" s="101"/>
      <c r="C1956" s="24"/>
      <c r="D1956" s="1"/>
      <c r="E1956" s="1"/>
      <c r="F1956" s="1"/>
      <c r="G1956" s="1"/>
      <c r="H1956" s="1"/>
      <c r="I1956" s="1"/>
      <c r="J1956" s="1"/>
      <c r="K1956" s="48"/>
      <c r="L1956" s="46"/>
      <c r="M1956" s="46"/>
      <c r="N1956" s="46"/>
      <c r="O1956" s="46"/>
      <c r="P1956" s="46"/>
    </row>
    <row r="1957" spans="1:16" ht="26.25">
      <c r="A1957" s="25"/>
      <c r="B1957" s="101"/>
      <c r="C1957" s="24"/>
      <c r="D1957" s="1"/>
      <c r="E1957" s="1"/>
      <c r="F1957" s="1"/>
      <c r="G1957" s="1"/>
      <c r="H1957" s="1"/>
      <c r="I1957" s="1"/>
      <c r="J1957" s="1"/>
      <c r="K1957" s="48"/>
      <c r="L1957" s="46"/>
      <c r="M1957" s="46"/>
      <c r="N1957" s="46"/>
      <c r="O1957" s="46"/>
      <c r="P1957" s="46"/>
    </row>
    <row r="1958" spans="1:16" ht="26.25">
      <c r="A1958" s="25"/>
      <c r="B1958" s="101"/>
      <c r="C1958" s="24"/>
      <c r="D1958" s="1"/>
      <c r="E1958" s="1"/>
      <c r="F1958" s="1"/>
      <c r="G1958" s="1"/>
      <c r="H1958" s="1"/>
      <c r="I1958" s="1"/>
      <c r="J1958" s="1"/>
      <c r="K1958" s="48"/>
      <c r="L1958" s="46"/>
      <c r="M1958" s="46"/>
      <c r="N1958" s="46"/>
      <c r="O1958" s="46"/>
      <c r="P1958" s="46"/>
    </row>
    <row r="1959" spans="1:16" ht="26.25">
      <c r="A1959" s="25"/>
      <c r="B1959" s="101"/>
      <c r="C1959" s="24"/>
      <c r="D1959" s="1"/>
      <c r="E1959" s="1"/>
      <c r="F1959" s="1"/>
      <c r="G1959" s="1"/>
      <c r="H1959" s="1"/>
      <c r="I1959" s="1"/>
      <c r="J1959" s="1"/>
      <c r="K1959" s="48"/>
      <c r="L1959" s="46"/>
      <c r="M1959" s="46"/>
      <c r="N1959" s="46"/>
      <c r="O1959" s="46"/>
      <c r="P1959" s="46"/>
    </row>
    <row r="1960" spans="1:16" ht="26.25">
      <c r="A1960" s="25"/>
      <c r="B1960" s="101"/>
      <c r="C1960" s="24"/>
      <c r="D1960" s="1"/>
      <c r="E1960" s="1"/>
      <c r="F1960" s="1"/>
      <c r="G1960" s="1"/>
      <c r="H1960" s="1"/>
      <c r="I1960" s="1"/>
      <c r="J1960" s="1"/>
      <c r="K1960" s="48"/>
      <c r="L1960" s="46"/>
      <c r="M1960" s="46"/>
      <c r="N1960" s="46"/>
      <c r="O1960" s="46"/>
      <c r="P1960" s="46"/>
    </row>
    <row r="1961" spans="1:16" ht="26.25">
      <c r="A1961" s="25"/>
      <c r="B1961" s="101"/>
      <c r="C1961" s="24"/>
      <c r="D1961" s="1"/>
      <c r="E1961" s="1"/>
      <c r="F1961" s="1"/>
      <c r="G1961" s="1"/>
      <c r="H1961" s="1"/>
      <c r="I1961" s="1"/>
      <c r="J1961" s="1"/>
      <c r="K1961" s="48"/>
      <c r="L1961" s="46"/>
      <c r="M1961" s="46"/>
      <c r="N1961" s="46"/>
      <c r="O1961" s="46"/>
      <c r="P1961" s="46"/>
    </row>
    <row r="1962" spans="1:16" ht="26.25">
      <c r="A1962" s="25"/>
      <c r="B1962" s="101"/>
      <c r="C1962" s="24"/>
      <c r="D1962" s="1"/>
      <c r="E1962" s="1"/>
      <c r="F1962" s="1"/>
      <c r="G1962" s="1"/>
      <c r="H1962" s="1"/>
      <c r="I1962" s="1"/>
      <c r="J1962" s="1"/>
      <c r="K1962" s="48"/>
      <c r="L1962" s="46"/>
      <c r="M1962" s="46"/>
      <c r="N1962" s="46"/>
      <c r="O1962" s="46"/>
      <c r="P1962" s="46"/>
    </row>
    <row r="1963" spans="1:16" ht="26.25">
      <c r="A1963" s="25"/>
      <c r="B1963" s="101"/>
      <c r="C1963" s="24"/>
      <c r="D1963" s="1"/>
      <c r="E1963" s="1"/>
      <c r="F1963" s="1"/>
      <c r="G1963" s="1"/>
      <c r="H1963" s="1"/>
      <c r="I1963" s="1"/>
      <c r="J1963" s="1"/>
      <c r="K1963" s="48"/>
      <c r="L1963" s="46"/>
      <c r="M1963" s="46"/>
      <c r="N1963" s="46"/>
      <c r="O1963" s="46"/>
      <c r="P1963" s="46"/>
    </row>
    <row r="1964" spans="1:16" ht="26.25">
      <c r="A1964" s="25"/>
      <c r="B1964" s="101"/>
      <c r="C1964" s="24"/>
      <c r="D1964" s="1"/>
      <c r="E1964" s="1"/>
      <c r="F1964" s="1"/>
      <c r="G1964" s="1"/>
      <c r="H1964" s="1"/>
      <c r="I1964" s="1"/>
      <c r="J1964" s="1"/>
      <c r="K1964" s="48"/>
      <c r="L1964" s="46"/>
      <c r="M1964" s="46"/>
      <c r="N1964" s="46"/>
      <c r="O1964" s="46"/>
      <c r="P1964" s="46"/>
    </row>
    <row r="1965" spans="1:16" ht="26.25">
      <c r="A1965" s="25"/>
      <c r="B1965" s="101"/>
      <c r="C1965" s="24"/>
      <c r="D1965" s="1"/>
      <c r="E1965" s="1"/>
      <c r="F1965" s="1"/>
      <c r="G1965" s="1"/>
      <c r="H1965" s="1"/>
      <c r="I1965" s="1"/>
      <c r="J1965" s="1"/>
      <c r="K1965" s="48"/>
      <c r="L1965" s="46"/>
      <c r="M1965" s="46"/>
      <c r="N1965" s="46"/>
      <c r="O1965" s="46"/>
      <c r="P1965" s="46"/>
    </row>
    <row r="1966" spans="1:16" ht="26.25">
      <c r="A1966" s="25"/>
      <c r="B1966" s="101"/>
      <c r="C1966" s="24"/>
      <c r="D1966" s="1"/>
      <c r="E1966" s="1"/>
      <c r="F1966" s="1"/>
      <c r="G1966" s="1"/>
      <c r="H1966" s="1"/>
      <c r="I1966" s="1"/>
      <c r="J1966" s="1"/>
      <c r="K1966" s="48"/>
      <c r="L1966" s="46"/>
      <c r="M1966" s="46"/>
      <c r="N1966" s="46"/>
      <c r="O1966" s="46"/>
      <c r="P1966" s="46"/>
    </row>
    <row r="1967" spans="1:16" ht="26.25">
      <c r="A1967" s="25"/>
      <c r="B1967" s="101"/>
      <c r="C1967" s="24"/>
      <c r="D1967" s="1"/>
      <c r="E1967" s="1"/>
      <c r="F1967" s="1"/>
      <c r="G1967" s="1"/>
      <c r="H1967" s="1"/>
      <c r="I1967" s="1"/>
      <c r="J1967" s="1"/>
      <c r="K1967" s="48"/>
      <c r="L1967" s="46"/>
      <c r="M1967" s="46"/>
      <c r="N1967" s="46"/>
      <c r="O1967" s="46"/>
      <c r="P1967" s="46"/>
    </row>
    <row r="1968" spans="1:16" ht="26.25">
      <c r="A1968" s="25"/>
      <c r="B1968" s="101"/>
      <c r="C1968" s="24"/>
      <c r="D1968" s="1"/>
      <c r="E1968" s="1"/>
      <c r="F1968" s="1"/>
      <c r="G1968" s="1"/>
      <c r="H1968" s="1"/>
      <c r="I1968" s="1"/>
      <c r="J1968" s="1"/>
      <c r="K1968" s="48"/>
      <c r="L1968" s="46"/>
      <c r="M1968" s="46"/>
      <c r="N1968" s="46"/>
      <c r="O1968" s="46"/>
      <c r="P1968" s="46"/>
    </row>
    <row r="1969" spans="1:16" ht="26.25">
      <c r="A1969" s="25"/>
      <c r="B1969" s="101"/>
      <c r="C1969" s="24"/>
      <c r="D1969" s="1"/>
      <c r="E1969" s="1"/>
      <c r="F1969" s="1"/>
      <c r="G1969" s="1"/>
      <c r="H1969" s="1"/>
      <c r="I1969" s="1"/>
      <c r="J1969" s="1"/>
      <c r="K1969" s="48"/>
      <c r="L1969" s="46"/>
      <c r="M1969" s="46"/>
      <c r="N1969" s="46"/>
      <c r="O1969" s="46"/>
      <c r="P1969" s="46"/>
    </row>
    <row r="1970" spans="1:16" ht="26.25">
      <c r="A1970" s="25"/>
      <c r="B1970" s="101"/>
      <c r="C1970" s="24"/>
      <c r="D1970" s="1"/>
      <c r="E1970" s="1"/>
      <c r="F1970" s="1"/>
      <c r="G1970" s="1"/>
      <c r="H1970" s="1"/>
      <c r="I1970" s="1"/>
      <c r="J1970" s="1"/>
      <c r="K1970" s="48"/>
      <c r="L1970" s="46"/>
      <c r="M1970" s="46"/>
      <c r="N1970" s="46"/>
      <c r="O1970" s="46"/>
      <c r="P1970" s="46"/>
    </row>
    <row r="1971" spans="1:16" ht="26.25">
      <c r="A1971" s="25"/>
      <c r="B1971" s="101"/>
      <c r="C1971" s="24"/>
      <c r="D1971" s="1"/>
      <c r="E1971" s="1"/>
      <c r="F1971" s="1"/>
      <c r="G1971" s="1"/>
      <c r="H1971" s="1"/>
      <c r="I1971" s="1"/>
      <c r="J1971" s="1"/>
      <c r="K1971" s="48"/>
      <c r="L1971" s="46"/>
      <c r="M1971" s="46"/>
      <c r="N1971" s="46"/>
      <c r="O1971" s="46"/>
      <c r="P1971" s="46"/>
    </row>
    <row r="1972" spans="1:16" ht="26.25">
      <c r="A1972" s="25"/>
      <c r="B1972" s="101"/>
      <c r="C1972" s="24"/>
      <c r="D1972" s="1"/>
      <c r="E1972" s="1"/>
      <c r="F1972" s="1"/>
      <c r="G1972" s="1"/>
      <c r="H1972" s="1"/>
      <c r="I1972" s="1"/>
      <c r="J1972" s="1"/>
      <c r="K1972" s="48"/>
      <c r="L1972" s="46"/>
      <c r="M1972" s="46"/>
      <c r="N1972" s="46"/>
      <c r="O1972" s="46"/>
      <c r="P1972" s="46"/>
    </row>
    <row r="1973" spans="1:16" ht="26.25">
      <c r="A1973" s="25"/>
      <c r="B1973" s="101"/>
      <c r="C1973" s="24"/>
      <c r="D1973" s="1"/>
      <c r="E1973" s="1"/>
      <c r="F1973" s="1"/>
      <c r="G1973" s="1"/>
      <c r="H1973" s="1"/>
      <c r="I1973" s="1"/>
      <c r="J1973" s="1"/>
      <c r="K1973" s="48"/>
      <c r="L1973" s="46"/>
      <c r="M1973" s="46"/>
      <c r="N1973" s="46"/>
      <c r="O1973" s="46"/>
      <c r="P1973" s="46"/>
    </row>
    <row r="1974" spans="1:16" ht="26.25">
      <c r="A1974" s="25"/>
      <c r="B1974" s="101"/>
      <c r="C1974" s="24"/>
      <c r="D1974" s="1"/>
      <c r="E1974" s="1"/>
      <c r="F1974" s="1"/>
      <c r="G1974" s="1"/>
      <c r="H1974" s="1"/>
      <c r="I1974" s="1"/>
      <c r="J1974" s="1"/>
      <c r="K1974" s="48"/>
      <c r="L1974" s="46"/>
      <c r="M1974" s="46"/>
      <c r="N1974" s="46"/>
      <c r="O1974" s="46"/>
      <c r="P1974" s="46"/>
    </row>
    <row r="1975" spans="1:16" ht="26.25">
      <c r="A1975" s="25"/>
      <c r="B1975" s="101"/>
      <c r="C1975" s="24"/>
      <c r="D1975" s="1"/>
      <c r="E1975" s="1"/>
      <c r="F1975" s="1"/>
      <c r="G1975" s="1"/>
      <c r="H1975" s="1"/>
      <c r="I1975" s="1"/>
      <c r="J1975" s="1"/>
      <c r="K1975" s="48"/>
      <c r="L1975" s="46"/>
      <c r="M1975" s="46"/>
      <c r="N1975" s="46"/>
      <c r="O1975" s="46"/>
      <c r="P1975" s="46"/>
    </row>
    <row r="1976" spans="1:16" ht="26.25">
      <c r="A1976" s="25"/>
      <c r="B1976" s="101"/>
      <c r="C1976" s="24"/>
      <c r="D1976" s="1"/>
      <c r="E1976" s="1"/>
      <c r="F1976" s="1"/>
      <c r="G1976" s="1"/>
      <c r="H1976" s="1"/>
      <c r="I1976" s="1"/>
      <c r="J1976" s="1"/>
      <c r="K1976" s="48"/>
      <c r="L1976" s="46"/>
      <c r="M1976" s="46"/>
      <c r="N1976" s="46"/>
      <c r="O1976" s="46"/>
      <c r="P1976" s="46"/>
    </row>
    <row r="1977" spans="1:16" ht="26.25">
      <c r="A1977" s="25"/>
      <c r="B1977" s="101"/>
      <c r="C1977" s="24"/>
      <c r="D1977" s="1"/>
      <c r="E1977" s="1"/>
      <c r="F1977" s="1"/>
      <c r="G1977" s="1"/>
      <c r="H1977" s="1"/>
      <c r="I1977" s="1"/>
      <c r="J1977" s="1"/>
      <c r="K1977" s="48"/>
      <c r="L1977" s="46"/>
      <c r="M1977" s="46"/>
      <c r="N1977" s="46"/>
      <c r="O1977" s="46"/>
      <c r="P1977" s="46"/>
    </row>
    <row r="1978" spans="1:16" ht="26.25">
      <c r="A1978" s="25"/>
      <c r="B1978" s="101"/>
      <c r="C1978" s="24"/>
      <c r="D1978" s="1"/>
      <c r="E1978" s="1"/>
      <c r="F1978" s="1"/>
      <c r="G1978" s="1"/>
      <c r="H1978" s="1"/>
      <c r="I1978" s="1"/>
      <c r="J1978" s="1"/>
      <c r="K1978" s="48"/>
      <c r="L1978" s="46"/>
      <c r="M1978" s="46"/>
      <c r="N1978" s="46"/>
      <c r="O1978" s="46"/>
      <c r="P1978" s="46"/>
    </row>
    <row r="1979" spans="1:16" ht="26.25">
      <c r="A1979" s="25"/>
      <c r="B1979" s="101"/>
      <c r="C1979" s="24"/>
      <c r="D1979" s="1"/>
      <c r="E1979" s="1"/>
      <c r="F1979" s="1"/>
      <c r="G1979" s="1"/>
      <c r="H1979" s="1"/>
      <c r="I1979" s="1"/>
      <c r="J1979" s="1"/>
      <c r="K1979" s="48"/>
      <c r="L1979" s="46"/>
      <c r="M1979" s="46"/>
      <c r="N1979" s="46"/>
      <c r="O1979" s="46"/>
      <c r="P1979" s="46"/>
    </row>
    <row r="1980" spans="1:16" ht="26.25">
      <c r="A1980" s="25"/>
      <c r="B1980" s="101"/>
      <c r="C1980" s="24"/>
      <c r="D1980" s="1"/>
      <c r="E1980" s="1"/>
      <c r="F1980" s="1"/>
      <c r="G1980" s="1"/>
      <c r="H1980" s="1"/>
      <c r="I1980" s="1"/>
      <c r="J1980" s="1"/>
      <c r="K1980" s="48"/>
      <c r="L1980" s="46"/>
      <c r="M1980" s="46"/>
      <c r="N1980" s="46"/>
      <c r="O1980" s="46"/>
      <c r="P1980" s="46"/>
    </row>
    <row r="1981" spans="1:16" ht="26.25">
      <c r="A1981" s="25"/>
      <c r="B1981" s="101"/>
      <c r="C1981" s="24"/>
      <c r="D1981" s="1"/>
      <c r="E1981" s="1"/>
      <c r="F1981" s="1"/>
      <c r="G1981" s="1"/>
      <c r="H1981" s="1"/>
      <c r="I1981" s="1"/>
      <c r="J1981" s="1"/>
      <c r="K1981" s="48"/>
      <c r="L1981" s="46"/>
      <c r="M1981" s="46"/>
      <c r="N1981" s="46"/>
      <c r="O1981" s="46"/>
      <c r="P1981" s="46"/>
    </row>
    <row r="1982" spans="1:16" ht="26.25">
      <c r="A1982" s="25"/>
      <c r="B1982" s="101"/>
      <c r="C1982" s="24"/>
      <c r="D1982" s="1"/>
      <c r="E1982" s="1"/>
      <c r="F1982" s="1"/>
      <c r="G1982" s="1"/>
      <c r="H1982" s="1"/>
      <c r="I1982" s="1"/>
      <c r="J1982" s="1"/>
      <c r="K1982" s="48"/>
      <c r="L1982" s="46"/>
      <c r="M1982" s="46"/>
      <c r="N1982" s="46"/>
      <c r="O1982" s="46"/>
      <c r="P1982" s="46"/>
    </row>
    <row r="1983" spans="1:16" ht="26.25">
      <c r="A1983" s="25"/>
      <c r="B1983" s="101"/>
      <c r="C1983" s="24"/>
      <c r="D1983" s="1"/>
      <c r="E1983" s="1"/>
      <c r="F1983" s="1"/>
      <c r="G1983" s="1"/>
      <c r="H1983" s="1"/>
      <c r="I1983" s="1"/>
      <c r="J1983" s="1"/>
      <c r="K1983" s="48"/>
      <c r="L1983" s="46"/>
      <c r="M1983" s="46"/>
      <c r="N1983" s="46"/>
      <c r="O1983" s="46"/>
      <c r="P1983" s="46"/>
    </row>
    <row r="1984" spans="1:16" ht="26.25">
      <c r="A1984" s="25"/>
      <c r="B1984" s="101"/>
      <c r="C1984" s="24"/>
      <c r="D1984" s="1"/>
      <c r="E1984" s="1"/>
      <c r="F1984" s="1"/>
      <c r="G1984" s="1"/>
      <c r="H1984" s="1"/>
      <c r="I1984" s="1"/>
      <c r="J1984" s="1"/>
      <c r="K1984" s="48"/>
      <c r="L1984" s="46"/>
      <c r="M1984" s="46"/>
      <c r="N1984" s="46"/>
      <c r="O1984" s="46"/>
      <c r="P1984" s="46"/>
    </row>
    <row r="1985" spans="1:16" ht="26.25">
      <c r="A1985" s="25"/>
      <c r="B1985" s="101"/>
      <c r="C1985" s="24"/>
      <c r="D1985" s="1"/>
      <c r="E1985" s="1"/>
      <c r="F1985" s="1"/>
      <c r="G1985" s="1"/>
      <c r="H1985" s="1"/>
      <c r="I1985" s="1"/>
      <c r="J1985" s="1"/>
      <c r="K1985" s="48"/>
      <c r="L1985" s="46"/>
      <c r="M1985" s="46"/>
      <c r="N1985" s="46"/>
      <c r="O1985" s="46"/>
      <c r="P1985" s="46"/>
    </row>
    <row r="1986" spans="1:16" ht="26.25">
      <c r="A1986" s="25"/>
      <c r="B1986" s="101"/>
      <c r="C1986" s="24"/>
      <c r="D1986" s="1"/>
      <c r="E1986" s="1"/>
      <c r="F1986" s="1"/>
      <c r="G1986" s="1"/>
      <c r="H1986" s="1"/>
      <c r="I1986" s="1"/>
      <c r="J1986" s="1"/>
      <c r="K1986" s="48"/>
      <c r="L1986" s="46"/>
      <c r="M1986" s="46"/>
      <c r="N1986" s="46"/>
      <c r="O1986" s="46"/>
      <c r="P1986" s="46"/>
    </row>
    <row r="1987" spans="1:16" ht="26.25">
      <c r="A1987" s="25"/>
      <c r="B1987" s="101"/>
      <c r="C1987" s="24"/>
      <c r="D1987" s="1"/>
      <c r="E1987" s="1"/>
      <c r="F1987" s="1"/>
      <c r="G1987" s="1"/>
      <c r="H1987" s="1"/>
      <c r="I1987" s="1"/>
      <c r="J1987" s="1"/>
      <c r="K1987" s="48"/>
      <c r="L1987" s="46"/>
      <c r="M1987" s="46"/>
      <c r="N1987" s="46"/>
      <c r="O1987" s="46"/>
      <c r="P1987" s="46"/>
    </row>
    <row r="1988" spans="1:16" ht="26.25">
      <c r="A1988" s="25"/>
      <c r="B1988" s="101"/>
      <c r="C1988" s="24"/>
      <c r="D1988" s="1"/>
      <c r="E1988" s="1"/>
      <c r="F1988" s="1"/>
      <c r="G1988" s="1"/>
      <c r="H1988" s="1"/>
      <c r="I1988" s="1"/>
      <c r="J1988" s="1"/>
      <c r="K1988" s="48"/>
      <c r="L1988" s="46"/>
      <c r="M1988" s="46"/>
      <c r="N1988" s="46"/>
      <c r="O1988" s="46"/>
      <c r="P1988" s="46"/>
    </row>
    <row r="1989" spans="1:16" ht="26.25">
      <c r="A1989" s="25"/>
      <c r="B1989" s="101"/>
      <c r="C1989" s="24"/>
      <c r="D1989" s="1"/>
      <c r="E1989" s="1"/>
      <c r="F1989" s="1"/>
      <c r="G1989" s="1"/>
      <c r="H1989" s="1"/>
      <c r="I1989" s="1"/>
      <c r="J1989" s="1"/>
      <c r="K1989" s="48"/>
      <c r="L1989" s="46"/>
      <c r="M1989" s="46"/>
      <c r="N1989" s="46"/>
      <c r="O1989" s="46"/>
      <c r="P1989" s="46"/>
    </row>
    <row r="1990" spans="1:16" ht="26.25">
      <c r="A1990" s="25"/>
      <c r="B1990" s="101"/>
      <c r="C1990" s="24"/>
      <c r="D1990" s="1"/>
      <c r="E1990" s="1"/>
      <c r="F1990" s="1"/>
      <c r="G1990" s="1"/>
      <c r="H1990" s="1"/>
      <c r="I1990" s="1"/>
      <c r="J1990" s="1"/>
      <c r="K1990" s="48"/>
      <c r="L1990" s="46"/>
      <c r="M1990" s="46"/>
      <c r="N1990" s="46"/>
      <c r="O1990" s="46"/>
      <c r="P1990" s="46"/>
    </row>
    <row r="1991" spans="1:16" ht="26.25">
      <c r="A1991" s="25"/>
      <c r="B1991" s="101"/>
      <c r="C1991" s="24"/>
      <c r="D1991" s="1"/>
      <c r="E1991" s="1"/>
      <c r="F1991" s="1"/>
      <c r="G1991" s="1"/>
      <c r="H1991" s="1"/>
      <c r="I1991" s="1"/>
      <c r="J1991" s="1"/>
      <c r="K1991" s="48"/>
      <c r="L1991" s="46"/>
      <c r="M1991" s="46"/>
      <c r="N1991" s="46"/>
      <c r="O1991" s="46"/>
      <c r="P1991" s="46"/>
    </row>
    <row r="1992" spans="1:16" ht="26.25">
      <c r="A1992" s="25"/>
      <c r="B1992" s="101"/>
      <c r="C1992" s="24"/>
      <c r="D1992" s="1"/>
      <c r="E1992" s="1"/>
      <c r="F1992" s="1"/>
      <c r="G1992" s="1"/>
      <c r="H1992" s="1"/>
      <c r="I1992" s="1"/>
      <c r="J1992" s="1"/>
      <c r="K1992" s="48"/>
      <c r="L1992" s="46"/>
      <c r="M1992" s="46"/>
      <c r="N1992" s="46"/>
      <c r="O1992" s="46"/>
      <c r="P1992" s="46"/>
    </row>
    <row r="1993" spans="1:16" ht="26.25">
      <c r="A1993" s="25"/>
      <c r="B1993" s="101"/>
      <c r="C1993" s="24"/>
      <c r="D1993" s="1"/>
      <c r="E1993" s="1"/>
      <c r="F1993" s="1"/>
      <c r="G1993" s="1"/>
      <c r="H1993" s="1"/>
      <c r="I1993" s="1"/>
      <c r="J1993" s="1"/>
      <c r="K1993" s="48"/>
      <c r="L1993" s="46"/>
      <c r="M1993" s="46"/>
      <c r="N1993" s="46"/>
      <c r="O1993" s="46"/>
      <c r="P1993" s="46"/>
    </row>
    <row r="1994" spans="1:16" ht="26.25">
      <c r="A1994" s="25"/>
      <c r="B1994" s="101"/>
      <c r="C1994" s="24"/>
      <c r="D1994" s="1"/>
      <c r="E1994" s="1"/>
      <c r="F1994" s="1"/>
      <c r="G1994" s="1"/>
      <c r="H1994" s="1"/>
      <c r="I1994" s="1"/>
      <c r="J1994" s="1"/>
      <c r="K1994" s="48"/>
      <c r="L1994" s="46"/>
      <c r="M1994" s="46"/>
      <c r="N1994" s="46"/>
      <c r="O1994" s="46"/>
      <c r="P1994" s="46"/>
    </row>
    <row r="1995" spans="1:16" ht="26.25">
      <c r="A1995" s="25"/>
      <c r="B1995" s="101"/>
      <c r="C1995" s="24"/>
      <c r="D1995" s="1"/>
      <c r="E1995" s="1"/>
      <c r="F1995" s="1"/>
      <c r="G1995" s="1"/>
      <c r="H1995" s="1"/>
      <c r="I1995" s="1"/>
      <c r="J1995" s="1"/>
      <c r="K1995" s="48"/>
      <c r="L1995" s="46"/>
      <c r="M1995" s="46"/>
      <c r="N1995" s="46"/>
      <c r="O1995" s="46"/>
      <c r="P1995" s="46"/>
    </row>
    <row r="1996" spans="1:16" ht="26.25">
      <c r="A1996" s="25"/>
      <c r="B1996" s="101"/>
      <c r="C1996" s="24"/>
      <c r="D1996" s="1"/>
      <c r="E1996" s="1"/>
      <c r="F1996" s="1"/>
      <c r="G1996" s="1"/>
      <c r="H1996" s="1"/>
      <c r="I1996" s="1"/>
      <c r="J1996" s="1"/>
      <c r="K1996" s="48"/>
      <c r="L1996" s="46"/>
      <c r="M1996" s="46"/>
      <c r="N1996" s="46"/>
      <c r="O1996" s="46"/>
      <c r="P1996" s="46"/>
    </row>
    <row r="1997" spans="1:16" ht="26.25">
      <c r="A1997" s="25"/>
      <c r="B1997" s="101"/>
      <c r="C1997" s="24"/>
      <c r="D1997" s="1"/>
      <c r="E1997" s="1"/>
      <c r="F1997" s="1"/>
      <c r="G1997" s="1"/>
      <c r="H1997" s="1"/>
      <c r="I1997" s="1"/>
      <c r="J1997" s="1"/>
      <c r="K1997" s="48"/>
      <c r="L1997" s="46"/>
      <c r="M1997" s="46"/>
      <c r="N1997" s="46"/>
      <c r="O1997" s="46"/>
      <c r="P1997" s="46"/>
    </row>
    <row r="1998" spans="1:16" ht="26.25">
      <c r="A1998" s="25"/>
      <c r="B1998" s="101"/>
      <c r="C1998" s="24"/>
      <c r="D1998" s="1"/>
      <c r="E1998" s="1"/>
      <c r="F1998" s="1"/>
      <c r="G1998" s="1"/>
      <c r="H1998" s="1"/>
      <c r="I1998" s="1"/>
      <c r="J1998" s="1"/>
      <c r="K1998" s="48"/>
      <c r="L1998" s="46"/>
      <c r="M1998" s="46"/>
      <c r="N1998" s="46"/>
      <c r="O1998" s="46"/>
      <c r="P1998" s="46"/>
    </row>
    <row r="1999" spans="1:16" ht="26.25">
      <c r="A1999" s="25"/>
      <c r="B1999" s="101"/>
      <c r="C1999" s="24"/>
      <c r="D1999" s="1"/>
      <c r="E1999" s="1"/>
      <c r="F1999" s="1"/>
      <c r="G1999" s="1"/>
      <c r="H1999" s="1"/>
      <c r="I1999" s="1"/>
      <c r="J1999" s="1"/>
      <c r="K1999" s="48"/>
      <c r="L1999" s="46"/>
      <c r="M1999" s="46"/>
      <c r="N1999" s="46"/>
      <c r="O1999" s="46"/>
      <c r="P1999" s="46"/>
    </row>
    <row r="2000" spans="1:16" ht="26.25">
      <c r="A2000" s="25"/>
      <c r="B2000" s="101"/>
      <c r="C2000" s="24"/>
      <c r="D2000" s="1"/>
      <c r="E2000" s="1"/>
      <c r="F2000" s="1"/>
      <c r="G2000" s="1"/>
      <c r="H2000" s="1"/>
      <c r="I2000" s="1"/>
      <c r="J2000" s="1"/>
      <c r="K2000" s="48"/>
      <c r="L2000" s="46"/>
      <c r="M2000" s="46"/>
      <c r="N2000" s="46"/>
      <c r="O2000" s="46"/>
      <c r="P2000" s="46"/>
    </row>
    <row r="2001" spans="1:16" ht="26.25">
      <c r="A2001" s="25"/>
      <c r="B2001" s="101"/>
      <c r="C2001" s="24"/>
      <c r="D2001" s="1"/>
      <c r="E2001" s="1"/>
      <c r="F2001" s="1"/>
      <c r="G2001" s="1"/>
      <c r="H2001" s="1"/>
      <c r="I2001" s="1"/>
      <c r="J2001" s="1"/>
      <c r="K2001" s="48"/>
      <c r="L2001" s="46"/>
      <c r="M2001" s="46"/>
      <c r="N2001" s="46"/>
      <c r="O2001" s="46"/>
      <c r="P2001" s="46"/>
    </row>
    <row r="2002" spans="1:16" ht="26.25">
      <c r="A2002" s="25"/>
      <c r="B2002" s="101"/>
      <c r="C2002" s="24"/>
      <c r="D2002" s="1"/>
      <c r="E2002" s="1"/>
      <c r="F2002" s="1"/>
      <c r="G2002" s="1"/>
      <c r="H2002" s="1"/>
      <c r="I2002" s="1"/>
      <c r="J2002" s="1"/>
      <c r="K2002" s="48"/>
      <c r="L2002" s="46"/>
      <c r="M2002" s="46"/>
      <c r="N2002" s="46"/>
      <c r="O2002" s="46"/>
      <c r="P2002" s="46"/>
    </row>
    <row r="2003" spans="1:16" ht="26.25">
      <c r="A2003" s="25"/>
      <c r="B2003" s="101"/>
      <c r="C2003" s="24"/>
      <c r="D2003" s="1"/>
      <c r="E2003" s="1"/>
      <c r="F2003" s="1"/>
      <c r="G2003" s="1"/>
      <c r="H2003" s="1"/>
      <c r="I2003" s="1"/>
      <c r="J2003" s="1"/>
      <c r="K2003" s="48"/>
      <c r="L2003" s="46"/>
      <c r="M2003" s="46"/>
      <c r="N2003" s="46"/>
      <c r="O2003" s="46"/>
      <c r="P2003" s="46"/>
    </row>
    <row r="2004" spans="1:16" ht="26.25">
      <c r="A2004" s="25"/>
      <c r="B2004" s="101"/>
      <c r="C2004" s="24"/>
      <c r="D2004" s="1"/>
      <c r="E2004" s="1"/>
      <c r="F2004" s="1"/>
      <c r="G2004" s="1"/>
      <c r="H2004" s="1"/>
      <c r="I2004" s="1"/>
      <c r="J2004" s="1"/>
      <c r="K2004" s="48"/>
      <c r="L2004" s="46"/>
      <c r="M2004" s="46"/>
      <c r="N2004" s="46"/>
      <c r="O2004" s="46"/>
      <c r="P2004" s="46"/>
    </row>
    <row r="2005" spans="1:16" ht="26.25">
      <c r="A2005" s="25"/>
      <c r="B2005" s="101"/>
      <c r="C2005" s="24"/>
      <c r="D2005" s="1"/>
      <c r="E2005" s="1"/>
      <c r="F2005" s="1"/>
      <c r="G2005" s="1"/>
      <c r="H2005" s="1"/>
      <c r="I2005" s="1"/>
      <c r="J2005" s="1"/>
      <c r="K2005" s="48"/>
      <c r="L2005" s="46"/>
      <c r="M2005" s="46"/>
      <c r="N2005" s="46"/>
      <c r="O2005" s="46"/>
      <c r="P2005" s="46"/>
    </row>
    <row r="2006" spans="1:16" ht="26.25">
      <c r="A2006" s="25"/>
      <c r="B2006" s="101"/>
      <c r="C2006" s="24"/>
      <c r="D2006" s="1"/>
      <c r="E2006" s="1"/>
      <c r="F2006" s="1"/>
      <c r="G2006" s="1"/>
      <c r="H2006" s="1"/>
      <c r="I2006" s="1"/>
      <c r="J2006" s="1"/>
      <c r="K2006" s="48"/>
      <c r="L2006" s="46"/>
      <c r="M2006" s="46"/>
      <c r="N2006" s="46"/>
      <c r="O2006" s="46"/>
      <c r="P2006" s="46"/>
    </row>
    <row r="2007" spans="1:16" ht="26.25">
      <c r="A2007" s="25"/>
      <c r="B2007" s="101"/>
      <c r="C2007" s="24"/>
      <c r="D2007" s="1"/>
      <c r="E2007" s="1"/>
      <c r="F2007" s="1"/>
      <c r="G2007" s="1"/>
      <c r="H2007" s="1"/>
      <c r="I2007" s="1"/>
      <c r="J2007" s="1"/>
      <c r="K2007" s="48"/>
      <c r="L2007" s="46"/>
      <c r="M2007" s="46"/>
      <c r="N2007" s="46"/>
      <c r="O2007" s="46"/>
      <c r="P2007" s="46"/>
    </row>
    <row r="2008" spans="1:16" ht="26.25">
      <c r="A2008" s="25"/>
      <c r="B2008" s="101"/>
      <c r="C2008" s="24"/>
      <c r="D2008" s="1"/>
      <c r="E2008" s="1"/>
      <c r="F2008" s="1"/>
      <c r="G2008" s="1"/>
      <c r="H2008" s="1"/>
      <c r="I2008" s="1"/>
      <c r="J2008" s="1"/>
      <c r="K2008" s="48"/>
      <c r="L2008" s="46"/>
      <c r="M2008" s="46"/>
      <c r="N2008" s="46"/>
      <c r="O2008" s="46"/>
      <c r="P2008" s="46"/>
    </row>
    <row r="2009" spans="1:16" ht="26.25">
      <c r="A2009" s="25"/>
      <c r="B2009" s="101"/>
      <c r="C2009" s="24"/>
      <c r="D2009" s="1"/>
      <c r="E2009" s="1"/>
      <c r="F2009" s="1"/>
      <c r="G2009" s="1"/>
      <c r="H2009" s="1"/>
      <c r="I2009" s="1"/>
      <c r="J2009" s="1"/>
      <c r="K2009" s="48"/>
      <c r="L2009" s="46"/>
      <c r="M2009" s="46"/>
      <c r="N2009" s="46"/>
      <c r="O2009" s="46"/>
      <c r="P2009" s="46"/>
    </row>
    <row r="2010" spans="1:16" ht="26.25">
      <c r="A2010" s="25"/>
      <c r="B2010" s="101"/>
      <c r="C2010" s="24"/>
      <c r="D2010" s="1"/>
      <c r="E2010" s="1"/>
      <c r="F2010" s="1"/>
      <c r="G2010" s="1"/>
      <c r="H2010" s="1"/>
      <c r="I2010" s="1"/>
      <c r="J2010" s="1"/>
      <c r="K2010" s="48"/>
      <c r="L2010" s="46"/>
      <c r="M2010" s="46"/>
      <c r="N2010" s="46"/>
      <c r="O2010" s="46"/>
      <c r="P2010" s="46"/>
    </row>
    <row r="2011" spans="1:16" ht="26.25">
      <c r="A2011" s="25"/>
      <c r="B2011" s="101"/>
      <c r="C2011" s="24"/>
      <c r="D2011" s="1"/>
      <c r="E2011" s="1"/>
      <c r="F2011" s="1"/>
      <c r="G2011" s="1"/>
      <c r="H2011" s="1"/>
      <c r="I2011" s="1"/>
      <c r="J2011" s="1"/>
      <c r="K2011" s="48"/>
      <c r="L2011" s="46"/>
      <c r="M2011" s="46"/>
      <c r="N2011" s="46"/>
      <c r="O2011" s="46"/>
      <c r="P2011" s="46"/>
    </row>
    <row r="2012" spans="1:16" ht="26.25">
      <c r="A2012" s="25"/>
      <c r="B2012" s="101"/>
      <c r="C2012" s="24"/>
      <c r="D2012" s="1"/>
      <c r="E2012" s="1"/>
      <c r="F2012" s="1"/>
      <c r="G2012" s="1"/>
      <c r="H2012" s="1"/>
      <c r="I2012" s="1"/>
      <c r="J2012" s="1"/>
      <c r="K2012" s="48"/>
      <c r="L2012" s="46"/>
      <c r="M2012" s="46"/>
      <c r="N2012" s="46"/>
      <c r="O2012" s="46"/>
      <c r="P2012" s="46"/>
    </row>
    <row r="2013" spans="1:16" ht="26.25">
      <c r="A2013" s="25"/>
      <c r="B2013" s="101"/>
      <c r="C2013" s="24"/>
      <c r="D2013" s="1"/>
      <c r="E2013" s="1"/>
      <c r="F2013" s="1"/>
      <c r="G2013" s="1"/>
      <c r="H2013" s="1"/>
      <c r="I2013" s="1"/>
      <c r="J2013" s="1"/>
      <c r="K2013" s="48"/>
      <c r="L2013" s="46"/>
      <c r="M2013" s="46"/>
      <c r="N2013" s="46"/>
      <c r="O2013" s="46"/>
      <c r="P2013" s="46"/>
    </row>
    <row r="2014" spans="1:16" ht="26.25">
      <c r="A2014" s="25"/>
      <c r="B2014" s="101"/>
      <c r="C2014" s="24"/>
      <c r="D2014" s="1"/>
      <c r="E2014" s="1"/>
      <c r="F2014" s="1"/>
      <c r="G2014" s="1"/>
      <c r="H2014" s="1"/>
      <c r="I2014" s="1"/>
      <c r="J2014" s="1"/>
      <c r="K2014" s="48"/>
      <c r="L2014" s="46"/>
      <c r="M2014" s="46"/>
      <c r="N2014" s="46"/>
      <c r="O2014" s="46"/>
      <c r="P2014" s="46"/>
    </row>
    <row r="2015" spans="1:16" ht="26.25">
      <c r="A2015" s="25"/>
      <c r="B2015" s="101"/>
      <c r="C2015" s="24"/>
      <c r="D2015" s="1"/>
      <c r="E2015" s="1"/>
      <c r="F2015" s="1"/>
      <c r="G2015" s="1"/>
      <c r="H2015" s="1"/>
      <c r="I2015" s="1"/>
      <c r="J2015" s="1"/>
      <c r="K2015" s="48"/>
      <c r="L2015" s="46"/>
      <c r="M2015" s="46"/>
      <c r="N2015" s="46"/>
      <c r="O2015" s="46"/>
      <c r="P2015" s="46"/>
    </row>
    <row r="2016" spans="1:16" ht="26.25">
      <c r="A2016" s="25"/>
      <c r="B2016" s="101"/>
      <c r="C2016" s="24"/>
      <c r="D2016" s="1"/>
      <c r="E2016" s="1"/>
      <c r="F2016" s="1"/>
      <c r="G2016" s="1"/>
      <c r="H2016" s="1"/>
      <c r="I2016" s="1"/>
      <c r="J2016" s="1"/>
      <c r="K2016" s="48"/>
      <c r="L2016" s="46"/>
      <c r="M2016" s="46"/>
      <c r="N2016" s="46"/>
      <c r="O2016" s="46"/>
      <c r="P2016" s="46"/>
    </row>
    <row r="2017" spans="1:16" ht="26.25">
      <c r="A2017" s="25"/>
      <c r="B2017" s="101"/>
      <c r="C2017" s="24"/>
      <c r="D2017" s="1"/>
      <c r="E2017" s="1"/>
      <c r="F2017" s="1"/>
      <c r="G2017" s="1"/>
      <c r="H2017" s="1"/>
      <c r="I2017" s="1"/>
      <c r="J2017" s="1"/>
      <c r="K2017" s="48"/>
      <c r="L2017" s="46"/>
      <c r="M2017" s="46"/>
      <c r="N2017" s="46"/>
      <c r="O2017" s="46"/>
      <c r="P2017" s="46"/>
    </row>
    <row r="2018" spans="1:16" ht="26.25">
      <c r="A2018" s="25"/>
      <c r="B2018" s="101"/>
      <c r="C2018" s="24"/>
      <c r="D2018" s="1"/>
      <c r="E2018" s="1"/>
      <c r="F2018" s="1"/>
      <c r="G2018" s="1"/>
      <c r="H2018" s="1"/>
      <c r="I2018" s="1"/>
      <c r="J2018" s="1"/>
      <c r="K2018" s="48"/>
      <c r="L2018" s="46"/>
      <c r="M2018" s="46"/>
      <c r="N2018" s="46"/>
      <c r="O2018" s="46"/>
      <c r="P2018" s="46"/>
    </row>
    <row r="2019" spans="1:16" ht="26.25">
      <c r="A2019" s="25"/>
      <c r="B2019" s="101"/>
      <c r="C2019" s="24"/>
      <c r="D2019" s="1"/>
      <c r="E2019" s="1"/>
      <c r="F2019" s="1"/>
      <c r="G2019" s="1"/>
      <c r="H2019" s="1"/>
      <c r="I2019" s="1"/>
      <c r="J2019" s="1"/>
      <c r="K2019" s="48"/>
      <c r="L2019" s="46"/>
      <c r="M2019" s="46"/>
      <c r="N2019" s="46"/>
      <c r="O2019" s="46"/>
      <c r="P2019" s="46"/>
    </row>
    <row r="2020" spans="1:16" ht="26.25">
      <c r="A2020" s="25"/>
      <c r="B2020" s="101"/>
      <c r="C2020" s="24"/>
      <c r="D2020" s="1"/>
      <c r="E2020" s="1"/>
      <c r="F2020" s="1"/>
      <c r="G2020" s="1"/>
      <c r="H2020" s="1"/>
      <c r="I2020" s="1"/>
      <c r="J2020" s="1"/>
      <c r="K2020" s="48"/>
      <c r="L2020" s="46"/>
      <c r="M2020" s="46"/>
      <c r="N2020" s="46"/>
      <c r="O2020" s="46"/>
      <c r="P2020" s="46"/>
    </row>
    <row r="2021" spans="1:16" ht="26.25">
      <c r="A2021" s="25"/>
      <c r="B2021" s="101"/>
      <c r="C2021" s="24"/>
      <c r="D2021" s="1"/>
      <c r="E2021" s="1"/>
      <c r="F2021" s="1"/>
      <c r="G2021" s="1"/>
      <c r="H2021" s="1"/>
      <c r="I2021" s="1"/>
      <c r="J2021" s="1"/>
      <c r="K2021" s="48"/>
      <c r="L2021" s="46"/>
      <c r="M2021" s="46"/>
      <c r="N2021" s="46"/>
      <c r="O2021" s="46"/>
      <c r="P2021" s="46"/>
    </row>
    <row r="2022" spans="1:16" ht="26.25">
      <c r="A2022" s="25"/>
      <c r="B2022" s="101"/>
      <c r="C2022" s="24"/>
      <c r="D2022" s="1"/>
      <c r="E2022" s="1"/>
      <c r="F2022" s="1"/>
      <c r="G2022" s="1"/>
      <c r="H2022" s="1"/>
      <c r="I2022" s="1"/>
      <c r="J2022" s="1"/>
      <c r="K2022" s="48"/>
      <c r="L2022" s="46"/>
      <c r="M2022" s="46"/>
      <c r="N2022" s="46"/>
      <c r="O2022" s="46"/>
      <c r="P2022" s="46"/>
    </row>
    <row r="2023" spans="1:16" ht="26.25">
      <c r="A2023" s="25"/>
      <c r="B2023" s="101"/>
      <c r="C2023" s="24"/>
      <c r="D2023" s="1"/>
      <c r="E2023" s="1"/>
      <c r="F2023" s="1"/>
      <c r="G2023" s="1"/>
      <c r="H2023" s="1"/>
      <c r="I2023" s="1"/>
      <c r="J2023" s="1"/>
      <c r="K2023" s="48"/>
      <c r="L2023" s="46"/>
      <c r="M2023" s="46"/>
      <c r="N2023" s="46"/>
      <c r="O2023" s="46"/>
      <c r="P2023" s="46"/>
    </row>
    <row r="2024" spans="1:16" ht="26.25">
      <c r="A2024" s="25"/>
      <c r="B2024" s="101"/>
      <c r="C2024" s="24"/>
      <c r="D2024" s="1"/>
      <c r="E2024" s="1"/>
      <c r="F2024" s="1"/>
      <c r="G2024" s="1"/>
      <c r="H2024" s="1"/>
      <c r="I2024" s="1"/>
      <c r="J2024" s="1"/>
      <c r="K2024" s="48"/>
      <c r="L2024" s="46"/>
      <c r="M2024" s="46"/>
      <c r="N2024" s="46"/>
      <c r="O2024" s="46"/>
      <c r="P2024" s="46"/>
    </row>
    <row r="2025" spans="1:16" ht="26.25">
      <c r="A2025" s="25"/>
      <c r="B2025" s="101"/>
      <c r="C2025" s="24"/>
      <c r="D2025" s="1"/>
      <c r="E2025" s="1"/>
      <c r="F2025" s="1"/>
      <c r="G2025" s="1"/>
      <c r="H2025" s="1"/>
      <c r="I2025" s="1"/>
      <c r="J2025" s="1"/>
      <c r="K2025" s="48"/>
      <c r="L2025" s="46"/>
      <c r="M2025" s="46"/>
      <c r="N2025" s="46"/>
      <c r="O2025" s="46"/>
      <c r="P2025" s="46"/>
    </row>
    <row r="2026" spans="1:16" ht="26.25">
      <c r="A2026" s="25"/>
      <c r="B2026" s="101"/>
      <c r="C2026" s="24"/>
      <c r="D2026" s="1"/>
      <c r="E2026" s="1"/>
      <c r="F2026" s="1"/>
      <c r="G2026" s="1"/>
      <c r="H2026" s="1"/>
      <c r="I2026" s="1"/>
      <c r="J2026" s="1"/>
      <c r="K2026" s="48"/>
      <c r="L2026" s="46"/>
      <c r="M2026" s="46"/>
      <c r="N2026" s="46"/>
      <c r="O2026" s="46"/>
      <c r="P2026" s="46"/>
    </row>
    <row r="2027" spans="1:16" ht="26.25">
      <c r="A2027" s="25"/>
      <c r="B2027" s="101"/>
      <c r="C2027" s="24"/>
      <c r="D2027" s="1"/>
      <c r="E2027" s="1"/>
      <c r="F2027" s="1"/>
      <c r="G2027" s="1"/>
      <c r="H2027" s="1"/>
      <c r="I2027" s="1"/>
      <c r="J2027" s="1"/>
      <c r="K2027" s="48"/>
      <c r="L2027" s="46"/>
      <c r="M2027" s="46"/>
      <c r="N2027" s="46"/>
      <c r="O2027" s="46"/>
      <c r="P2027" s="46"/>
    </row>
    <row r="2028" spans="1:16" ht="26.25">
      <c r="A2028" s="25"/>
      <c r="B2028" s="101"/>
      <c r="C2028" s="24"/>
      <c r="D2028" s="1"/>
      <c r="E2028" s="1"/>
      <c r="F2028" s="1"/>
      <c r="G2028" s="1"/>
      <c r="H2028" s="1"/>
      <c r="I2028" s="1"/>
      <c r="J2028" s="1"/>
      <c r="K2028" s="48"/>
      <c r="L2028" s="46"/>
      <c r="M2028" s="46"/>
      <c r="N2028" s="46"/>
      <c r="O2028" s="46"/>
      <c r="P2028" s="46"/>
    </row>
    <row r="2029" spans="1:16" ht="26.25">
      <c r="A2029" s="25"/>
      <c r="B2029" s="101"/>
      <c r="C2029" s="24"/>
      <c r="D2029" s="1"/>
      <c r="E2029" s="1"/>
      <c r="F2029" s="1"/>
      <c r="G2029" s="1"/>
      <c r="H2029" s="1"/>
      <c r="I2029" s="1"/>
      <c r="J2029" s="1"/>
      <c r="K2029" s="48"/>
      <c r="L2029" s="46"/>
      <c r="M2029" s="46"/>
      <c r="N2029" s="46"/>
      <c r="O2029" s="46"/>
      <c r="P2029" s="46"/>
    </row>
    <row r="2030" spans="1:16" ht="26.25">
      <c r="A2030" s="25"/>
      <c r="B2030" s="101"/>
      <c r="C2030" s="24"/>
      <c r="D2030" s="1"/>
      <c r="E2030" s="1"/>
      <c r="F2030" s="1"/>
      <c r="G2030" s="1"/>
      <c r="H2030" s="1"/>
      <c r="I2030" s="1"/>
      <c r="J2030" s="1"/>
      <c r="K2030" s="48"/>
      <c r="L2030" s="46"/>
      <c r="M2030" s="46"/>
      <c r="N2030" s="46"/>
      <c r="O2030" s="46"/>
      <c r="P2030" s="46"/>
    </row>
    <row r="2031" spans="1:16" ht="26.25">
      <c r="A2031" s="25"/>
      <c r="B2031" s="101"/>
      <c r="C2031" s="24"/>
      <c r="D2031" s="1"/>
      <c r="E2031" s="1"/>
      <c r="F2031" s="1"/>
      <c r="G2031" s="1"/>
      <c r="H2031" s="1"/>
      <c r="I2031" s="1"/>
      <c r="J2031" s="1"/>
      <c r="K2031" s="48"/>
      <c r="L2031" s="46"/>
      <c r="M2031" s="46"/>
      <c r="N2031" s="46"/>
      <c r="O2031" s="46"/>
      <c r="P2031" s="46"/>
    </row>
    <row r="2032" spans="1:16" ht="26.25">
      <c r="A2032" s="25"/>
      <c r="B2032" s="101"/>
      <c r="C2032" s="24"/>
      <c r="D2032" s="1"/>
      <c r="E2032" s="1"/>
      <c r="F2032" s="1"/>
      <c r="G2032" s="1"/>
      <c r="H2032" s="1"/>
      <c r="I2032" s="1"/>
      <c r="J2032" s="1"/>
      <c r="K2032" s="48"/>
      <c r="L2032" s="46"/>
      <c r="M2032" s="46"/>
      <c r="N2032" s="46"/>
      <c r="O2032" s="46"/>
      <c r="P2032" s="46"/>
    </row>
    <row r="2033" spans="1:16" ht="26.25">
      <c r="A2033" s="25"/>
      <c r="B2033" s="101"/>
      <c r="C2033" s="24"/>
      <c r="D2033" s="1"/>
      <c r="E2033" s="1"/>
      <c r="F2033" s="1"/>
      <c r="G2033" s="1"/>
      <c r="H2033" s="1"/>
      <c r="I2033" s="1"/>
      <c r="J2033" s="1"/>
      <c r="K2033" s="48"/>
      <c r="L2033" s="46"/>
      <c r="M2033" s="46"/>
      <c r="N2033" s="46"/>
      <c r="O2033" s="46"/>
      <c r="P2033" s="46"/>
    </row>
    <row r="2034" spans="1:16" ht="26.25">
      <c r="A2034" s="25"/>
      <c r="B2034" s="101"/>
      <c r="C2034" s="24"/>
      <c r="D2034" s="1"/>
      <c r="E2034" s="1"/>
      <c r="F2034" s="1"/>
      <c r="G2034" s="1"/>
      <c r="H2034" s="1"/>
      <c r="I2034" s="1"/>
      <c r="J2034" s="1"/>
      <c r="K2034" s="48"/>
      <c r="L2034" s="46"/>
      <c r="M2034" s="46"/>
      <c r="N2034" s="46"/>
      <c r="O2034" s="46"/>
      <c r="P2034" s="46"/>
    </row>
    <row r="2035" spans="1:16" ht="26.25">
      <c r="A2035" s="25"/>
      <c r="B2035" s="101"/>
      <c r="C2035" s="24"/>
      <c r="D2035" s="1"/>
      <c r="E2035" s="1"/>
      <c r="F2035" s="1"/>
      <c r="G2035" s="1"/>
      <c r="H2035" s="1"/>
      <c r="I2035" s="1"/>
      <c r="J2035" s="1"/>
      <c r="K2035" s="48"/>
      <c r="L2035" s="46"/>
      <c r="M2035" s="46"/>
      <c r="N2035" s="46"/>
      <c r="O2035" s="46"/>
      <c r="P2035" s="46"/>
    </row>
    <row r="2036" spans="1:16" ht="26.25">
      <c r="A2036" s="25"/>
      <c r="B2036" s="101"/>
      <c r="C2036" s="24"/>
      <c r="D2036" s="1"/>
      <c r="E2036" s="1"/>
      <c r="F2036" s="1"/>
      <c r="G2036" s="1"/>
      <c r="H2036" s="1"/>
      <c r="I2036" s="1"/>
      <c r="J2036" s="1"/>
      <c r="K2036" s="48"/>
      <c r="L2036" s="46"/>
      <c r="M2036" s="46"/>
      <c r="N2036" s="46"/>
      <c r="O2036" s="46"/>
      <c r="P2036" s="46"/>
    </row>
    <row r="2037" spans="1:16" ht="26.25">
      <c r="A2037" s="25"/>
      <c r="B2037" s="101"/>
      <c r="C2037" s="24"/>
      <c r="D2037" s="1"/>
      <c r="E2037" s="1"/>
      <c r="F2037" s="1"/>
      <c r="G2037" s="1"/>
      <c r="H2037" s="1"/>
      <c r="I2037" s="1"/>
      <c r="J2037" s="1"/>
      <c r="K2037" s="48"/>
      <c r="L2037" s="46"/>
      <c r="M2037" s="46"/>
      <c r="N2037" s="46"/>
      <c r="O2037" s="46"/>
      <c r="P2037" s="46"/>
    </row>
    <row r="2038" spans="1:16" ht="26.25">
      <c r="A2038" s="25"/>
      <c r="B2038" s="101"/>
      <c r="C2038" s="24"/>
      <c r="D2038" s="1"/>
      <c r="E2038" s="1"/>
      <c r="F2038" s="1"/>
      <c r="G2038" s="1"/>
      <c r="H2038" s="1"/>
      <c r="I2038" s="1"/>
      <c r="J2038" s="1"/>
      <c r="K2038" s="48"/>
      <c r="L2038" s="46"/>
      <c r="M2038" s="46"/>
      <c r="N2038" s="46"/>
      <c r="O2038" s="46"/>
      <c r="P2038" s="46"/>
    </row>
    <row r="2039" spans="1:16" ht="26.25">
      <c r="A2039" s="25"/>
      <c r="B2039" s="101"/>
      <c r="C2039" s="24"/>
      <c r="D2039" s="1"/>
      <c r="E2039" s="1"/>
      <c r="F2039" s="1"/>
      <c r="G2039" s="1"/>
      <c r="H2039" s="1"/>
      <c r="I2039" s="1"/>
      <c r="J2039" s="1"/>
      <c r="K2039" s="48"/>
      <c r="L2039" s="46"/>
      <c r="M2039" s="46"/>
      <c r="N2039" s="46"/>
      <c r="O2039" s="46"/>
      <c r="P2039" s="46"/>
    </row>
    <row r="2040" spans="1:16" ht="26.25">
      <c r="A2040" s="25"/>
      <c r="B2040" s="101"/>
      <c r="C2040" s="24"/>
      <c r="D2040" s="1"/>
      <c r="E2040" s="1"/>
      <c r="F2040" s="1"/>
      <c r="G2040" s="1"/>
      <c r="H2040" s="1"/>
      <c r="I2040" s="1"/>
      <c r="J2040" s="1"/>
      <c r="K2040" s="48"/>
      <c r="L2040" s="46"/>
      <c r="M2040" s="46"/>
      <c r="N2040" s="46"/>
      <c r="O2040" s="46"/>
      <c r="P2040" s="46"/>
    </row>
    <row r="2041" spans="1:16" ht="26.25">
      <c r="A2041" s="25"/>
      <c r="B2041" s="101"/>
      <c r="C2041" s="24"/>
      <c r="D2041" s="1"/>
      <c r="E2041" s="1"/>
      <c r="F2041" s="1"/>
      <c r="G2041" s="1"/>
      <c r="H2041" s="1"/>
      <c r="I2041" s="1"/>
      <c r="J2041" s="1"/>
      <c r="K2041" s="48"/>
      <c r="L2041" s="46"/>
      <c r="M2041" s="46"/>
      <c r="N2041" s="46"/>
      <c r="O2041" s="46"/>
      <c r="P2041" s="46"/>
    </row>
    <row r="2042" spans="1:16" ht="26.25">
      <c r="A2042" s="25"/>
      <c r="B2042" s="101"/>
      <c r="C2042" s="24"/>
      <c r="D2042" s="1"/>
      <c r="E2042" s="1"/>
      <c r="F2042" s="1"/>
      <c r="G2042" s="1"/>
      <c r="H2042" s="1"/>
      <c r="I2042" s="1"/>
      <c r="J2042" s="1"/>
      <c r="K2042" s="48"/>
      <c r="L2042" s="46"/>
      <c r="M2042" s="46"/>
      <c r="N2042" s="46"/>
      <c r="O2042" s="46"/>
      <c r="P2042" s="46"/>
    </row>
    <row r="2043" spans="1:16" ht="26.25">
      <c r="A2043" s="25"/>
      <c r="B2043" s="101"/>
      <c r="C2043" s="24"/>
      <c r="D2043" s="1"/>
      <c r="E2043" s="1"/>
      <c r="F2043" s="1"/>
      <c r="G2043" s="1"/>
      <c r="H2043" s="1"/>
      <c r="I2043" s="1"/>
      <c r="J2043" s="1"/>
      <c r="K2043" s="48"/>
      <c r="L2043" s="46"/>
      <c r="M2043" s="46"/>
      <c r="N2043" s="46"/>
      <c r="O2043" s="46"/>
      <c r="P2043" s="46"/>
    </row>
    <row r="2044" spans="1:16" ht="26.25">
      <c r="A2044" s="25"/>
      <c r="B2044" s="101"/>
      <c r="C2044" s="24"/>
      <c r="D2044" s="1"/>
      <c r="E2044" s="1"/>
      <c r="F2044" s="1"/>
      <c r="G2044" s="1"/>
      <c r="H2044" s="1"/>
      <c r="I2044" s="1"/>
      <c r="J2044" s="1"/>
      <c r="K2044" s="48"/>
      <c r="L2044" s="46"/>
      <c r="M2044" s="46"/>
      <c r="N2044" s="46"/>
      <c r="O2044" s="46"/>
      <c r="P2044" s="46"/>
    </row>
    <row r="2045" spans="1:16" ht="26.25">
      <c r="A2045" s="25"/>
      <c r="B2045" s="101"/>
      <c r="C2045" s="24"/>
      <c r="D2045" s="1"/>
      <c r="E2045" s="1"/>
      <c r="F2045" s="1"/>
      <c r="G2045" s="1"/>
      <c r="H2045" s="1"/>
      <c r="I2045" s="1"/>
      <c r="J2045" s="1"/>
      <c r="K2045" s="48"/>
      <c r="L2045" s="46"/>
      <c r="M2045" s="46"/>
      <c r="N2045" s="46"/>
      <c r="O2045" s="46"/>
      <c r="P2045" s="46"/>
    </row>
    <row r="2046" spans="1:16" ht="26.25">
      <c r="A2046" s="25"/>
      <c r="B2046" s="101"/>
      <c r="C2046" s="24"/>
      <c r="D2046" s="1"/>
      <c r="E2046" s="1"/>
      <c r="F2046" s="1"/>
      <c r="G2046" s="1"/>
      <c r="H2046" s="1"/>
      <c r="I2046" s="1"/>
      <c r="J2046" s="1"/>
      <c r="K2046" s="48"/>
      <c r="L2046" s="46"/>
      <c r="M2046" s="46"/>
      <c r="N2046" s="46"/>
      <c r="O2046" s="46"/>
      <c r="P2046" s="46"/>
    </row>
    <row r="2047" spans="1:16" ht="26.25">
      <c r="A2047" s="25"/>
      <c r="B2047" s="101"/>
      <c r="C2047" s="24"/>
      <c r="D2047" s="1"/>
      <c r="E2047" s="1"/>
      <c r="F2047" s="1"/>
      <c r="G2047" s="1"/>
      <c r="H2047" s="1"/>
      <c r="I2047" s="1"/>
      <c r="J2047" s="1"/>
      <c r="K2047" s="48"/>
      <c r="L2047" s="46"/>
      <c r="M2047" s="46"/>
      <c r="N2047" s="46"/>
      <c r="O2047" s="46"/>
      <c r="P2047" s="46"/>
    </row>
    <row r="2048" spans="1:16" ht="26.25">
      <c r="A2048" s="25"/>
      <c r="B2048" s="101"/>
      <c r="C2048" s="24"/>
      <c r="D2048" s="1"/>
      <c r="E2048" s="1"/>
      <c r="F2048" s="1"/>
      <c r="G2048" s="1"/>
      <c r="H2048" s="1"/>
      <c r="I2048" s="1"/>
      <c r="J2048" s="1"/>
      <c r="K2048" s="48"/>
      <c r="L2048" s="46"/>
      <c r="M2048" s="46"/>
      <c r="N2048" s="46"/>
      <c r="O2048" s="46"/>
      <c r="P2048" s="46"/>
    </row>
    <row r="2049" spans="1:16" ht="26.25">
      <c r="A2049" s="25"/>
      <c r="B2049" s="101"/>
      <c r="C2049" s="24"/>
      <c r="D2049" s="1"/>
      <c r="E2049" s="1"/>
      <c r="F2049" s="1"/>
      <c r="G2049" s="1"/>
      <c r="H2049" s="1"/>
      <c r="I2049" s="1"/>
      <c r="J2049" s="1"/>
      <c r="K2049" s="48"/>
      <c r="L2049" s="46"/>
      <c r="M2049" s="46"/>
      <c r="N2049" s="46"/>
      <c r="O2049" s="46"/>
      <c r="P2049" s="46"/>
    </row>
    <row r="2050" spans="1:16" ht="26.25">
      <c r="A2050" s="25"/>
      <c r="B2050" s="101"/>
      <c r="C2050" s="24"/>
      <c r="D2050" s="1"/>
      <c r="E2050" s="1"/>
      <c r="F2050" s="1"/>
      <c r="G2050" s="1"/>
      <c r="H2050" s="1"/>
      <c r="I2050" s="1"/>
      <c r="J2050" s="1"/>
      <c r="K2050" s="48"/>
      <c r="L2050" s="46"/>
      <c r="M2050" s="46"/>
      <c r="N2050" s="46"/>
      <c r="O2050" s="46"/>
      <c r="P2050" s="46"/>
    </row>
    <row r="2051" spans="1:16" ht="26.25">
      <c r="A2051" s="25"/>
      <c r="B2051" s="101"/>
      <c r="C2051" s="24"/>
      <c r="D2051" s="1"/>
      <c r="E2051" s="1"/>
      <c r="F2051" s="1"/>
      <c r="G2051" s="1"/>
      <c r="H2051" s="1"/>
      <c r="I2051" s="1"/>
      <c r="J2051" s="1"/>
      <c r="K2051" s="48"/>
      <c r="L2051" s="46"/>
      <c r="M2051" s="46"/>
      <c r="N2051" s="46"/>
      <c r="O2051" s="46"/>
      <c r="P2051" s="46"/>
    </row>
    <row r="2052" spans="1:16" ht="26.25">
      <c r="A2052" s="25"/>
      <c r="B2052" s="101"/>
      <c r="C2052" s="24"/>
      <c r="D2052" s="1"/>
      <c r="E2052" s="1"/>
      <c r="F2052" s="1"/>
      <c r="G2052" s="1"/>
      <c r="H2052" s="1"/>
      <c r="I2052" s="1"/>
      <c r="J2052" s="1"/>
      <c r="K2052" s="48"/>
      <c r="L2052" s="46"/>
      <c r="M2052" s="46"/>
      <c r="N2052" s="46"/>
      <c r="O2052" s="46"/>
      <c r="P2052" s="46"/>
    </row>
    <row r="2053" spans="1:16" ht="26.25">
      <c r="A2053" s="25"/>
      <c r="B2053" s="101"/>
      <c r="C2053" s="24"/>
      <c r="D2053" s="1"/>
      <c r="E2053" s="1"/>
      <c r="F2053" s="1"/>
      <c r="G2053" s="1"/>
      <c r="H2053" s="1"/>
      <c r="I2053" s="1"/>
      <c r="J2053" s="1"/>
      <c r="K2053" s="48"/>
      <c r="L2053" s="46"/>
      <c r="M2053" s="46"/>
      <c r="N2053" s="46"/>
      <c r="O2053" s="46"/>
      <c r="P2053" s="46"/>
    </row>
    <row r="2054" spans="1:16" ht="26.25">
      <c r="A2054" s="25"/>
      <c r="B2054" s="101"/>
      <c r="C2054" s="24"/>
      <c r="D2054" s="1"/>
      <c r="E2054" s="1"/>
      <c r="F2054" s="1"/>
      <c r="G2054" s="1"/>
      <c r="H2054" s="1"/>
      <c r="I2054" s="1"/>
      <c r="J2054" s="1"/>
      <c r="K2054" s="48"/>
      <c r="L2054" s="46"/>
      <c r="M2054" s="46"/>
      <c r="N2054" s="46"/>
      <c r="O2054" s="46"/>
      <c r="P2054" s="46"/>
    </row>
    <row r="2055" spans="1:16" ht="26.25">
      <c r="A2055" s="25"/>
      <c r="B2055" s="101"/>
      <c r="C2055" s="24"/>
      <c r="D2055" s="1"/>
      <c r="E2055" s="1"/>
      <c r="F2055" s="1"/>
      <c r="G2055" s="1"/>
      <c r="H2055" s="1"/>
      <c r="I2055" s="1"/>
      <c r="J2055" s="1"/>
      <c r="K2055" s="48"/>
      <c r="L2055" s="46"/>
      <c r="M2055" s="46"/>
      <c r="N2055" s="46"/>
      <c r="O2055" s="46"/>
      <c r="P2055" s="46"/>
    </row>
    <row r="2056" spans="1:16" ht="26.25">
      <c r="A2056" s="25"/>
      <c r="B2056" s="101"/>
      <c r="C2056" s="24"/>
      <c r="D2056" s="1"/>
      <c r="E2056" s="1"/>
      <c r="F2056" s="1"/>
      <c r="G2056" s="1"/>
      <c r="H2056" s="1"/>
      <c r="I2056" s="1"/>
      <c r="J2056" s="1"/>
      <c r="K2056" s="48"/>
      <c r="L2056" s="46"/>
      <c r="M2056" s="46"/>
      <c r="N2056" s="46"/>
      <c r="O2056" s="46"/>
      <c r="P2056" s="46"/>
    </row>
    <row r="2057" spans="1:16" ht="26.25">
      <c r="A2057" s="25"/>
      <c r="B2057" s="101"/>
      <c r="C2057" s="24"/>
      <c r="D2057" s="1"/>
      <c r="E2057" s="1"/>
      <c r="F2057" s="1"/>
      <c r="G2057" s="1"/>
      <c r="H2057" s="1"/>
      <c r="I2057" s="1"/>
      <c r="J2057" s="1"/>
      <c r="K2057" s="48"/>
      <c r="L2057" s="46"/>
      <c r="M2057" s="46"/>
      <c r="N2057" s="46"/>
      <c r="O2057" s="46"/>
      <c r="P2057" s="46"/>
    </row>
    <row r="2058" spans="1:16" ht="26.25">
      <c r="A2058" s="25"/>
      <c r="B2058" s="101"/>
      <c r="C2058" s="24"/>
      <c r="D2058" s="1"/>
      <c r="E2058" s="1"/>
      <c r="F2058" s="1"/>
      <c r="G2058" s="1"/>
      <c r="H2058" s="1"/>
      <c r="I2058" s="1"/>
      <c r="J2058" s="1"/>
      <c r="K2058" s="48"/>
      <c r="L2058" s="46"/>
      <c r="M2058" s="46"/>
      <c r="N2058" s="46"/>
      <c r="O2058" s="46"/>
      <c r="P2058" s="46"/>
    </row>
    <row r="2059" spans="1:16" ht="26.25">
      <c r="A2059" s="25"/>
      <c r="B2059" s="101"/>
      <c r="C2059" s="24"/>
      <c r="D2059" s="1"/>
      <c r="E2059" s="1"/>
      <c r="F2059" s="1"/>
      <c r="G2059" s="1"/>
      <c r="H2059" s="1"/>
      <c r="I2059" s="1"/>
      <c r="J2059" s="1"/>
      <c r="K2059" s="48"/>
      <c r="L2059" s="46"/>
      <c r="M2059" s="46"/>
      <c r="N2059" s="46"/>
      <c r="O2059" s="46"/>
      <c r="P2059" s="46"/>
    </row>
    <row r="2060" spans="1:16" ht="26.25">
      <c r="A2060" s="25"/>
      <c r="B2060" s="101"/>
      <c r="C2060" s="24"/>
      <c r="D2060" s="1"/>
      <c r="E2060" s="1"/>
      <c r="F2060" s="1"/>
      <c r="G2060" s="1"/>
      <c r="H2060" s="1"/>
      <c r="I2060" s="1"/>
      <c r="J2060" s="1"/>
      <c r="K2060" s="48"/>
      <c r="L2060" s="46"/>
      <c r="M2060" s="46"/>
      <c r="N2060" s="46"/>
      <c r="O2060" s="46"/>
      <c r="P2060" s="46"/>
    </row>
    <row r="2061" spans="1:16" ht="26.25">
      <c r="A2061" s="25"/>
      <c r="B2061" s="101"/>
      <c r="C2061" s="24"/>
      <c r="D2061" s="1"/>
      <c r="E2061" s="1"/>
      <c r="F2061" s="1"/>
      <c r="G2061" s="1"/>
      <c r="H2061" s="1"/>
      <c r="I2061" s="1"/>
      <c r="J2061" s="1"/>
      <c r="K2061" s="48"/>
      <c r="L2061" s="46"/>
      <c r="M2061" s="46"/>
      <c r="N2061" s="46"/>
      <c r="O2061" s="46"/>
      <c r="P2061" s="46"/>
    </row>
    <row r="2062" spans="1:16" ht="26.25">
      <c r="A2062" s="25"/>
      <c r="B2062" s="101"/>
      <c r="C2062" s="24"/>
      <c r="D2062" s="1"/>
      <c r="E2062" s="1"/>
      <c r="F2062" s="1"/>
      <c r="G2062" s="1"/>
      <c r="H2062" s="1"/>
      <c r="I2062" s="1"/>
      <c r="J2062" s="1"/>
      <c r="K2062" s="48"/>
      <c r="L2062" s="46"/>
      <c r="M2062" s="46"/>
      <c r="N2062" s="46"/>
      <c r="O2062" s="46"/>
      <c r="P2062" s="46"/>
    </row>
    <row r="2063" spans="1:16" ht="26.25">
      <c r="A2063" s="25"/>
      <c r="B2063" s="101"/>
      <c r="C2063" s="24"/>
      <c r="D2063" s="1"/>
      <c r="E2063" s="1"/>
      <c r="F2063" s="1"/>
      <c r="G2063" s="1"/>
      <c r="H2063" s="1"/>
      <c r="I2063" s="1"/>
      <c r="J2063" s="1"/>
      <c r="K2063" s="48"/>
      <c r="L2063" s="46"/>
      <c r="M2063" s="46"/>
      <c r="N2063" s="46"/>
      <c r="O2063" s="46"/>
      <c r="P2063" s="46"/>
    </row>
    <row r="2064" spans="1:16" ht="26.25">
      <c r="A2064" s="25"/>
      <c r="B2064" s="101"/>
      <c r="C2064" s="24"/>
      <c r="D2064" s="1"/>
      <c r="E2064" s="1"/>
      <c r="F2064" s="1"/>
      <c r="G2064" s="1"/>
      <c r="H2064" s="1"/>
      <c r="I2064" s="1"/>
      <c r="J2064" s="1"/>
      <c r="K2064" s="48"/>
      <c r="L2064" s="46"/>
      <c r="M2064" s="46"/>
      <c r="N2064" s="46"/>
      <c r="O2064" s="46"/>
      <c r="P2064" s="46"/>
    </row>
    <row r="2065" spans="1:16" ht="26.25">
      <c r="A2065" s="25"/>
      <c r="B2065" s="101"/>
      <c r="C2065" s="24"/>
      <c r="D2065" s="1"/>
      <c r="E2065" s="1"/>
      <c r="F2065" s="1"/>
      <c r="G2065" s="1"/>
      <c r="H2065" s="1"/>
      <c r="I2065" s="1"/>
      <c r="J2065" s="1"/>
      <c r="K2065" s="48"/>
      <c r="L2065" s="46"/>
      <c r="M2065" s="46"/>
      <c r="N2065" s="46"/>
      <c r="O2065" s="46"/>
      <c r="P2065" s="46"/>
    </row>
    <row r="2066" spans="1:16" ht="26.25">
      <c r="A2066" s="25"/>
      <c r="B2066" s="101"/>
      <c r="C2066" s="24"/>
      <c r="D2066" s="1"/>
      <c r="E2066" s="1"/>
      <c r="F2066" s="1"/>
      <c r="G2066" s="1"/>
      <c r="H2066" s="1"/>
      <c r="I2066" s="1"/>
      <c r="J2066" s="1"/>
      <c r="K2066" s="48"/>
      <c r="L2066" s="46"/>
      <c r="M2066" s="46"/>
      <c r="N2066" s="46"/>
      <c r="O2066" s="46"/>
      <c r="P2066" s="46"/>
    </row>
    <row r="2067" spans="1:16" ht="26.25">
      <c r="A2067" s="25"/>
      <c r="B2067" s="101"/>
      <c r="C2067" s="24"/>
      <c r="D2067" s="1"/>
      <c r="E2067" s="1"/>
      <c r="F2067" s="1"/>
      <c r="G2067" s="1"/>
      <c r="H2067" s="1"/>
      <c r="I2067" s="1"/>
      <c r="J2067" s="1"/>
      <c r="K2067" s="48"/>
      <c r="L2067" s="46"/>
      <c r="M2067" s="46"/>
      <c r="N2067" s="46"/>
      <c r="O2067" s="46"/>
      <c r="P2067" s="46"/>
    </row>
    <row r="2068" spans="1:16" ht="26.25">
      <c r="A2068" s="25"/>
      <c r="B2068" s="101"/>
      <c r="C2068" s="24"/>
      <c r="D2068" s="1"/>
      <c r="E2068" s="1"/>
      <c r="F2068" s="1"/>
      <c r="G2068" s="1"/>
      <c r="H2068" s="1"/>
      <c r="I2068" s="1"/>
      <c r="J2068" s="1"/>
      <c r="K2068" s="48"/>
      <c r="L2068" s="46"/>
      <c r="M2068" s="46"/>
      <c r="N2068" s="46"/>
      <c r="O2068" s="46"/>
      <c r="P2068" s="46"/>
    </row>
    <row r="2069" spans="1:16" ht="26.25">
      <c r="A2069" s="25"/>
      <c r="B2069" s="101"/>
      <c r="C2069" s="24"/>
      <c r="D2069" s="1"/>
      <c r="E2069" s="1"/>
      <c r="F2069" s="1"/>
      <c r="G2069" s="1"/>
      <c r="H2069" s="1"/>
      <c r="I2069" s="1"/>
      <c r="J2069" s="1"/>
      <c r="K2069" s="48"/>
      <c r="L2069" s="46"/>
      <c r="M2069" s="46"/>
      <c r="N2069" s="46"/>
      <c r="O2069" s="46"/>
      <c r="P2069" s="46"/>
    </row>
    <row r="2070" spans="1:16" ht="26.25">
      <c r="A2070" s="25"/>
      <c r="B2070" s="101"/>
      <c r="C2070" s="24"/>
      <c r="D2070" s="1"/>
      <c r="E2070" s="1"/>
      <c r="F2070" s="1"/>
      <c r="G2070" s="1"/>
      <c r="H2070" s="1"/>
      <c r="I2070" s="1"/>
      <c r="J2070" s="1"/>
      <c r="K2070" s="48"/>
      <c r="L2070" s="46"/>
      <c r="M2070" s="46"/>
      <c r="N2070" s="46"/>
      <c r="O2070" s="46"/>
      <c r="P2070" s="46"/>
    </row>
    <row r="2071" spans="1:16" ht="26.25">
      <c r="A2071" s="25"/>
      <c r="B2071" s="101"/>
      <c r="C2071" s="24"/>
      <c r="D2071" s="1"/>
      <c r="E2071" s="1"/>
      <c r="F2071" s="1"/>
      <c r="G2071" s="1"/>
      <c r="H2071" s="1"/>
      <c r="I2071" s="1"/>
      <c r="J2071" s="1"/>
      <c r="K2071" s="48"/>
      <c r="L2071" s="46"/>
      <c r="M2071" s="46"/>
      <c r="N2071" s="46"/>
      <c r="O2071" s="46"/>
      <c r="P2071" s="46"/>
    </row>
    <row r="2072" spans="1:16" ht="26.25">
      <c r="A2072" s="25"/>
      <c r="B2072" s="101"/>
      <c r="C2072" s="24"/>
      <c r="D2072" s="1"/>
      <c r="E2072" s="1"/>
      <c r="F2072" s="1"/>
      <c r="G2072" s="1"/>
      <c r="H2072" s="1"/>
      <c r="I2072" s="1"/>
      <c r="J2072" s="1"/>
      <c r="K2072" s="48"/>
      <c r="L2072" s="46"/>
      <c r="M2072" s="46"/>
      <c r="N2072" s="46"/>
      <c r="O2072" s="46"/>
      <c r="P2072" s="46"/>
    </row>
    <row r="2073" spans="1:16" ht="26.25">
      <c r="A2073" s="25"/>
      <c r="B2073" s="101"/>
      <c r="C2073" s="24"/>
      <c r="D2073" s="1"/>
      <c r="E2073" s="1"/>
      <c r="F2073" s="1"/>
      <c r="G2073" s="1"/>
      <c r="H2073" s="1"/>
      <c r="I2073" s="1"/>
      <c r="J2073" s="1"/>
      <c r="K2073" s="48"/>
      <c r="L2073" s="46"/>
      <c r="M2073" s="46"/>
      <c r="N2073" s="46"/>
      <c r="O2073" s="46"/>
      <c r="P2073" s="46"/>
    </row>
    <row r="2074" spans="1:16" ht="26.25">
      <c r="A2074" s="25"/>
      <c r="B2074" s="101"/>
      <c r="C2074" s="24"/>
      <c r="D2074" s="1"/>
      <c r="E2074" s="1"/>
      <c r="F2074" s="1"/>
      <c r="G2074" s="1"/>
      <c r="H2074" s="1"/>
      <c r="I2074" s="1"/>
      <c r="J2074" s="1"/>
      <c r="K2074" s="48"/>
      <c r="L2074" s="46"/>
      <c r="M2074" s="46"/>
      <c r="N2074" s="46"/>
      <c r="O2074" s="46"/>
      <c r="P2074" s="46"/>
    </row>
    <row r="2075" spans="1:16" ht="26.25">
      <c r="A2075" s="25"/>
      <c r="B2075" s="101"/>
      <c r="C2075" s="24"/>
      <c r="D2075" s="1"/>
      <c r="E2075" s="1"/>
      <c r="F2075" s="1"/>
      <c r="G2075" s="1"/>
      <c r="H2075" s="1"/>
      <c r="I2075" s="1"/>
      <c r="J2075" s="1"/>
      <c r="K2075" s="48"/>
      <c r="L2075" s="46"/>
      <c r="M2075" s="46"/>
      <c r="N2075" s="46"/>
      <c r="O2075" s="46"/>
      <c r="P2075" s="46"/>
    </row>
    <row r="2076" spans="1:16" ht="26.25">
      <c r="A2076" s="25"/>
      <c r="B2076" s="101"/>
      <c r="C2076" s="24"/>
      <c r="D2076" s="1"/>
      <c r="E2076" s="1"/>
      <c r="F2076" s="1"/>
      <c r="G2076" s="1"/>
      <c r="H2076" s="1"/>
      <c r="I2076" s="1"/>
      <c r="J2076" s="1"/>
      <c r="K2076" s="48"/>
      <c r="L2076" s="46"/>
      <c r="M2076" s="46"/>
      <c r="N2076" s="46"/>
      <c r="O2076" s="46"/>
      <c r="P2076" s="46"/>
    </row>
    <row r="2077" spans="1:16" ht="26.25">
      <c r="A2077" s="25"/>
      <c r="B2077" s="101"/>
      <c r="C2077" s="24"/>
      <c r="D2077" s="1"/>
      <c r="E2077" s="1"/>
      <c r="F2077" s="1"/>
      <c r="G2077" s="1"/>
      <c r="H2077" s="1"/>
      <c r="I2077" s="1"/>
      <c r="J2077" s="1"/>
      <c r="K2077" s="48"/>
      <c r="L2077" s="46"/>
      <c r="M2077" s="46"/>
      <c r="N2077" s="46"/>
      <c r="O2077" s="46"/>
      <c r="P2077" s="46"/>
    </row>
    <row r="2078" spans="1:16" ht="26.25">
      <c r="A2078" s="25"/>
      <c r="B2078" s="101"/>
      <c r="C2078" s="24"/>
      <c r="D2078" s="1"/>
      <c r="E2078" s="1"/>
      <c r="F2078" s="1"/>
      <c r="G2078" s="1"/>
      <c r="H2078" s="1"/>
      <c r="I2078" s="1"/>
      <c r="J2078" s="1"/>
      <c r="K2078" s="48"/>
      <c r="L2078" s="46"/>
      <c r="M2078" s="46"/>
      <c r="N2078" s="46"/>
      <c r="O2078" s="46"/>
      <c r="P2078" s="46"/>
    </row>
    <row r="2079" spans="1:16" ht="26.25">
      <c r="A2079" s="25"/>
      <c r="B2079" s="101"/>
      <c r="C2079" s="24"/>
      <c r="D2079" s="1"/>
      <c r="E2079" s="1"/>
      <c r="F2079" s="1"/>
      <c r="G2079" s="1"/>
      <c r="H2079" s="1"/>
      <c r="I2079" s="1"/>
      <c r="J2079" s="1"/>
      <c r="K2079" s="48"/>
      <c r="L2079" s="46"/>
      <c r="M2079" s="46"/>
      <c r="N2079" s="46"/>
      <c r="O2079" s="46"/>
      <c r="P2079" s="46"/>
    </row>
    <row r="2080" spans="1:16" ht="26.25">
      <c r="A2080" s="25"/>
      <c r="B2080" s="101"/>
      <c r="C2080" s="24"/>
      <c r="D2080" s="1"/>
      <c r="E2080" s="1"/>
      <c r="F2080" s="1"/>
      <c r="G2080" s="1"/>
      <c r="H2080" s="1"/>
      <c r="I2080" s="1"/>
      <c r="J2080" s="1"/>
      <c r="K2080" s="48"/>
      <c r="L2080" s="46"/>
      <c r="M2080" s="46"/>
      <c r="N2080" s="46"/>
      <c r="O2080" s="46"/>
      <c r="P2080" s="46"/>
    </row>
    <row r="2081" spans="1:16" ht="26.25">
      <c r="A2081" s="25"/>
      <c r="B2081" s="101"/>
      <c r="C2081" s="24"/>
      <c r="D2081" s="1"/>
      <c r="E2081" s="1"/>
      <c r="F2081" s="1"/>
      <c r="G2081" s="1"/>
      <c r="H2081" s="1"/>
      <c r="I2081" s="1"/>
      <c r="J2081" s="1"/>
      <c r="K2081" s="48"/>
      <c r="L2081" s="46"/>
      <c r="M2081" s="46"/>
      <c r="N2081" s="46"/>
      <c r="O2081" s="46"/>
      <c r="P2081" s="46"/>
    </row>
    <row r="2082" spans="1:16" ht="26.25">
      <c r="A2082" s="25"/>
      <c r="B2082" s="101"/>
      <c r="C2082" s="24"/>
      <c r="D2082" s="1"/>
      <c r="E2082" s="1"/>
      <c r="F2082" s="1"/>
      <c r="G2082" s="1"/>
      <c r="H2082" s="1"/>
      <c r="I2082" s="1"/>
      <c r="J2082" s="1"/>
      <c r="K2082" s="48"/>
      <c r="L2082" s="46"/>
      <c r="M2082" s="46"/>
      <c r="N2082" s="46"/>
      <c r="O2082" s="46"/>
      <c r="P2082" s="46"/>
    </row>
    <row r="2083" spans="1:16" ht="26.25">
      <c r="A2083" s="25"/>
      <c r="B2083" s="101"/>
      <c r="C2083" s="24"/>
      <c r="D2083" s="1"/>
      <c r="E2083" s="1"/>
      <c r="F2083" s="1"/>
      <c r="G2083" s="1"/>
      <c r="H2083" s="1"/>
      <c r="I2083" s="1"/>
      <c r="J2083" s="1"/>
      <c r="K2083" s="48"/>
      <c r="L2083" s="46"/>
      <c r="M2083" s="46"/>
      <c r="N2083" s="46"/>
      <c r="O2083" s="46"/>
      <c r="P2083" s="46"/>
    </row>
    <row r="2084" spans="1:16" ht="26.25">
      <c r="A2084" s="25"/>
      <c r="B2084" s="101"/>
      <c r="C2084" s="24"/>
      <c r="D2084" s="1"/>
      <c r="E2084" s="1"/>
      <c r="F2084" s="1"/>
      <c r="G2084" s="1"/>
      <c r="H2084" s="1"/>
      <c r="I2084" s="1"/>
      <c r="J2084" s="1"/>
      <c r="K2084" s="48"/>
      <c r="L2084" s="46"/>
      <c r="M2084" s="46"/>
      <c r="N2084" s="46"/>
      <c r="O2084" s="46"/>
      <c r="P2084" s="46"/>
    </row>
    <row r="2085" spans="1:16" ht="26.25">
      <c r="A2085" s="25"/>
      <c r="B2085" s="101"/>
      <c r="C2085" s="24"/>
      <c r="D2085" s="1"/>
      <c r="E2085" s="1"/>
      <c r="F2085" s="1"/>
      <c r="G2085" s="1"/>
      <c r="H2085" s="1"/>
      <c r="I2085" s="1"/>
      <c r="J2085" s="1"/>
      <c r="K2085" s="48"/>
      <c r="L2085" s="46"/>
      <c r="M2085" s="46"/>
      <c r="N2085" s="46"/>
      <c r="O2085" s="46"/>
      <c r="P2085" s="46"/>
    </row>
    <row r="2086" spans="1:16" ht="26.25">
      <c r="A2086" s="25"/>
      <c r="B2086" s="101"/>
      <c r="C2086" s="24"/>
      <c r="D2086" s="1"/>
      <c r="E2086" s="1"/>
      <c r="F2086" s="1"/>
      <c r="G2086" s="1"/>
      <c r="H2086" s="1"/>
      <c r="I2086" s="1"/>
      <c r="J2086" s="1"/>
      <c r="K2086" s="48"/>
      <c r="L2086" s="46"/>
      <c r="M2086" s="46"/>
      <c r="N2086" s="46"/>
      <c r="O2086" s="46"/>
      <c r="P2086" s="46"/>
    </row>
    <row r="2087" spans="1:16" ht="26.25">
      <c r="A2087" s="25"/>
      <c r="B2087" s="101"/>
      <c r="C2087" s="24"/>
      <c r="D2087" s="1"/>
      <c r="E2087" s="1"/>
      <c r="F2087" s="1"/>
      <c r="G2087" s="1"/>
      <c r="H2087" s="1"/>
      <c r="I2087" s="1"/>
      <c r="J2087" s="1"/>
      <c r="K2087" s="48"/>
      <c r="L2087" s="46"/>
      <c r="M2087" s="46"/>
      <c r="N2087" s="46"/>
      <c r="O2087" s="46"/>
      <c r="P2087" s="46"/>
    </row>
    <row r="2088" spans="1:16" ht="26.25">
      <c r="A2088" s="25"/>
      <c r="B2088" s="101"/>
      <c r="C2088" s="24"/>
      <c r="D2088" s="1"/>
      <c r="E2088" s="1"/>
      <c r="F2088" s="1"/>
      <c r="G2088" s="1"/>
      <c r="H2088" s="1"/>
      <c r="I2088" s="1"/>
      <c r="J2088" s="1"/>
      <c r="K2088" s="48"/>
      <c r="L2088" s="46"/>
      <c r="M2088" s="46"/>
      <c r="N2088" s="46"/>
      <c r="O2088" s="46"/>
      <c r="P2088" s="46"/>
    </row>
    <row r="2089" spans="1:16" ht="26.25">
      <c r="A2089" s="25"/>
      <c r="B2089" s="101"/>
      <c r="C2089" s="24"/>
      <c r="D2089" s="1"/>
      <c r="E2089" s="1"/>
      <c r="F2089" s="1"/>
      <c r="G2089" s="1"/>
      <c r="H2089" s="1"/>
      <c r="I2089" s="1"/>
      <c r="J2089" s="1"/>
      <c r="K2089" s="48"/>
      <c r="L2089" s="46"/>
      <c r="M2089" s="46"/>
      <c r="N2089" s="46"/>
      <c r="O2089" s="46"/>
      <c r="P2089" s="46"/>
    </row>
    <row r="2090" spans="1:16" ht="26.25">
      <c r="A2090" s="25"/>
      <c r="B2090" s="101"/>
      <c r="C2090" s="24"/>
      <c r="D2090" s="1"/>
      <c r="E2090" s="1"/>
      <c r="F2090" s="1"/>
      <c r="G2090" s="1"/>
      <c r="H2090" s="1"/>
      <c r="I2090" s="1"/>
      <c r="J2090" s="1"/>
      <c r="K2090" s="48"/>
      <c r="L2090" s="46"/>
      <c r="M2090" s="46"/>
      <c r="N2090" s="46"/>
      <c r="O2090" s="46"/>
      <c r="P2090" s="46"/>
    </row>
    <row r="2091" spans="1:16" ht="26.25">
      <c r="A2091" s="25"/>
      <c r="B2091" s="101"/>
      <c r="C2091" s="24"/>
      <c r="D2091" s="1"/>
      <c r="E2091" s="1"/>
      <c r="F2091" s="1"/>
      <c r="G2091" s="1"/>
      <c r="H2091" s="1"/>
      <c r="I2091" s="1"/>
      <c r="J2091" s="1"/>
      <c r="K2091" s="48"/>
      <c r="L2091" s="46"/>
      <c r="M2091" s="46"/>
      <c r="N2091" s="46"/>
      <c r="O2091" s="46"/>
      <c r="P2091" s="46"/>
    </row>
    <row r="2092" spans="1:16" ht="26.25">
      <c r="A2092" s="25"/>
      <c r="B2092" s="101"/>
      <c r="C2092" s="24"/>
      <c r="D2092" s="1"/>
      <c r="E2092" s="1"/>
      <c r="F2092" s="1"/>
      <c r="G2092" s="1"/>
      <c r="H2092" s="1"/>
      <c r="I2092" s="1"/>
      <c r="J2092" s="1"/>
      <c r="K2092" s="48"/>
      <c r="L2092" s="46"/>
      <c r="M2092" s="46"/>
      <c r="N2092" s="46"/>
      <c r="O2092" s="46"/>
      <c r="P2092" s="46"/>
    </row>
    <row r="2093" spans="1:16" ht="26.25">
      <c r="A2093" s="25"/>
      <c r="B2093" s="101"/>
      <c r="C2093" s="24"/>
      <c r="D2093" s="1"/>
      <c r="E2093" s="1"/>
      <c r="F2093" s="1"/>
      <c r="G2093" s="1"/>
      <c r="H2093" s="1"/>
      <c r="I2093" s="1"/>
      <c r="J2093" s="1"/>
      <c r="K2093" s="48"/>
      <c r="L2093" s="46"/>
      <c r="M2093" s="46"/>
      <c r="N2093" s="46"/>
      <c r="O2093" s="46"/>
      <c r="P2093" s="46"/>
    </row>
    <row r="2094" spans="1:16" ht="26.25">
      <c r="A2094" s="25"/>
      <c r="B2094" s="101"/>
      <c r="C2094" s="24"/>
      <c r="D2094" s="1"/>
      <c r="E2094" s="1"/>
      <c r="F2094" s="1"/>
      <c r="G2094" s="1"/>
      <c r="H2094" s="1"/>
      <c r="I2094" s="1"/>
      <c r="J2094" s="1"/>
      <c r="K2094" s="48"/>
      <c r="L2094" s="46"/>
      <c r="M2094" s="46"/>
      <c r="N2094" s="46"/>
      <c r="O2094" s="46"/>
      <c r="P2094" s="46"/>
    </row>
    <row r="2095" spans="1:16" ht="26.25">
      <c r="A2095" s="25"/>
      <c r="B2095" s="101"/>
      <c r="C2095" s="24"/>
      <c r="D2095" s="1"/>
      <c r="E2095" s="1"/>
      <c r="F2095" s="1"/>
      <c r="G2095" s="1"/>
      <c r="H2095" s="1"/>
      <c r="I2095" s="1"/>
      <c r="J2095" s="1"/>
      <c r="K2095" s="48"/>
      <c r="L2095" s="46"/>
      <c r="M2095" s="46"/>
      <c r="N2095" s="46"/>
      <c r="O2095" s="46"/>
      <c r="P2095" s="46"/>
    </row>
    <row r="2096" spans="1:16" ht="26.25">
      <c r="A2096" s="25"/>
      <c r="B2096" s="101"/>
      <c r="C2096" s="24"/>
      <c r="D2096" s="1"/>
      <c r="E2096" s="1"/>
      <c r="F2096" s="1"/>
      <c r="G2096" s="1"/>
      <c r="H2096" s="1"/>
      <c r="I2096" s="1"/>
      <c r="J2096" s="1"/>
      <c r="K2096" s="48"/>
      <c r="L2096" s="46"/>
      <c r="M2096" s="46"/>
      <c r="N2096" s="46"/>
      <c r="O2096" s="46"/>
      <c r="P2096" s="46"/>
    </row>
    <row r="2097" spans="1:16" ht="26.25">
      <c r="A2097" s="25"/>
      <c r="B2097" s="101"/>
      <c r="C2097" s="24"/>
      <c r="D2097" s="1"/>
      <c r="E2097" s="1"/>
      <c r="F2097" s="1"/>
      <c r="G2097" s="1"/>
      <c r="H2097" s="1"/>
      <c r="I2097" s="1"/>
      <c r="J2097" s="1"/>
      <c r="K2097" s="48"/>
      <c r="L2097" s="46"/>
      <c r="M2097" s="46"/>
      <c r="N2097" s="46"/>
      <c r="O2097" s="46"/>
      <c r="P2097" s="46"/>
    </row>
    <row r="2098" spans="1:16" ht="26.25">
      <c r="A2098" s="25"/>
      <c r="B2098" s="101"/>
      <c r="C2098" s="24"/>
      <c r="D2098" s="1"/>
      <c r="E2098" s="1"/>
      <c r="F2098" s="1"/>
      <c r="G2098" s="1"/>
      <c r="H2098" s="1"/>
      <c r="I2098" s="1"/>
      <c r="J2098" s="1"/>
      <c r="K2098" s="48"/>
      <c r="L2098" s="46"/>
      <c r="M2098" s="46"/>
      <c r="N2098" s="46"/>
      <c r="O2098" s="46"/>
      <c r="P2098" s="46"/>
    </row>
    <row r="2099" spans="1:16" ht="26.25">
      <c r="A2099" s="25"/>
      <c r="B2099" s="101"/>
      <c r="C2099" s="24"/>
      <c r="D2099" s="1"/>
      <c r="E2099" s="1"/>
      <c r="F2099" s="1"/>
      <c r="G2099" s="1"/>
      <c r="H2099" s="1"/>
      <c r="I2099" s="1"/>
      <c r="J2099" s="1"/>
      <c r="K2099" s="48"/>
      <c r="L2099" s="46"/>
      <c r="M2099" s="46"/>
      <c r="N2099" s="46"/>
      <c r="O2099" s="46"/>
      <c r="P2099" s="46"/>
    </row>
    <row r="2100" spans="1:16" ht="26.25">
      <c r="A2100" s="25"/>
      <c r="B2100" s="101"/>
      <c r="C2100" s="24"/>
      <c r="D2100" s="1"/>
      <c r="E2100" s="1"/>
      <c r="F2100" s="1"/>
      <c r="G2100" s="1"/>
      <c r="H2100" s="1"/>
      <c r="I2100" s="1"/>
      <c r="J2100" s="1"/>
      <c r="K2100" s="48"/>
      <c r="L2100" s="46"/>
      <c r="M2100" s="46"/>
      <c r="N2100" s="46"/>
      <c r="O2100" s="46"/>
      <c r="P2100" s="46"/>
    </row>
    <row r="2101" spans="1:16" ht="26.25">
      <c r="A2101" s="25"/>
      <c r="B2101" s="101"/>
      <c r="C2101" s="24"/>
      <c r="D2101" s="1"/>
      <c r="E2101" s="1"/>
      <c r="F2101" s="1"/>
      <c r="G2101" s="1"/>
      <c r="H2101" s="1"/>
      <c r="I2101" s="1"/>
      <c r="J2101" s="1"/>
      <c r="K2101" s="48"/>
      <c r="L2101" s="46"/>
      <c r="M2101" s="46"/>
      <c r="N2101" s="46"/>
      <c r="O2101" s="46"/>
      <c r="P2101" s="46"/>
    </row>
    <row r="2102" spans="1:16" ht="26.25">
      <c r="A2102" s="25"/>
      <c r="B2102" s="101"/>
      <c r="C2102" s="24"/>
      <c r="D2102" s="1"/>
      <c r="E2102" s="1"/>
      <c r="F2102" s="1"/>
      <c r="G2102" s="1"/>
      <c r="H2102" s="1"/>
      <c r="I2102" s="1"/>
      <c r="J2102" s="1"/>
      <c r="K2102" s="48"/>
      <c r="L2102" s="46"/>
      <c r="M2102" s="46"/>
      <c r="N2102" s="46"/>
      <c r="O2102" s="46"/>
      <c r="P2102" s="46"/>
    </row>
    <row r="2103" spans="1:16" ht="26.25">
      <c r="A2103" s="25"/>
      <c r="B2103" s="101"/>
      <c r="C2103" s="24"/>
      <c r="D2103" s="1"/>
      <c r="E2103" s="1"/>
      <c r="F2103" s="1"/>
      <c r="G2103" s="1"/>
      <c r="H2103" s="1"/>
      <c r="I2103" s="1"/>
      <c r="J2103" s="1"/>
      <c r="K2103" s="48"/>
      <c r="L2103" s="46"/>
      <c r="M2103" s="46"/>
      <c r="N2103" s="46"/>
      <c r="O2103" s="46"/>
      <c r="P2103" s="46"/>
    </row>
    <row r="2104" spans="1:16" ht="26.25">
      <c r="A2104" s="25"/>
      <c r="B2104" s="101"/>
      <c r="C2104" s="24"/>
      <c r="D2104" s="1"/>
      <c r="E2104" s="1"/>
      <c r="F2104" s="1"/>
      <c r="G2104" s="1"/>
      <c r="H2104" s="1"/>
      <c r="I2104" s="1"/>
      <c r="J2104" s="1"/>
      <c r="K2104" s="48"/>
      <c r="L2104" s="46"/>
      <c r="M2104" s="46"/>
      <c r="N2104" s="46"/>
      <c r="O2104" s="46"/>
      <c r="P2104" s="46"/>
    </row>
    <row r="2105" spans="1:16" ht="26.25">
      <c r="A2105" s="25"/>
      <c r="B2105" s="101"/>
      <c r="C2105" s="24"/>
      <c r="D2105" s="1"/>
      <c r="E2105" s="1"/>
      <c r="F2105" s="1"/>
      <c r="G2105" s="1"/>
      <c r="H2105" s="1"/>
      <c r="I2105" s="1"/>
      <c r="J2105" s="1"/>
      <c r="K2105" s="48"/>
      <c r="L2105" s="46"/>
      <c r="M2105" s="46"/>
      <c r="N2105" s="46"/>
      <c r="O2105" s="46"/>
      <c r="P2105" s="46"/>
    </row>
    <row r="2106" spans="1:16" ht="26.25">
      <c r="A2106" s="25"/>
      <c r="B2106" s="101"/>
      <c r="C2106" s="24"/>
      <c r="D2106" s="1"/>
      <c r="E2106" s="1"/>
      <c r="F2106" s="1"/>
      <c r="G2106" s="1"/>
      <c r="H2106" s="1"/>
      <c r="I2106" s="1"/>
      <c r="J2106" s="1"/>
      <c r="K2106" s="48"/>
      <c r="L2106" s="46"/>
      <c r="M2106" s="46"/>
      <c r="N2106" s="46"/>
      <c r="O2106" s="46"/>
      <c r="P2106" s="46"/>
    </row>
    <row r="2107" spans="1:16" ht="26.25">
      <c r="A2107" s="25"/>
      <c r="B2107" s="101"/>
      <c r="C2107" s="24"/>
      <c r="D2107" s="1"/>
      <c r="E2107" s="1"/>
      <c r="F2107" s="1"/>
      <c r="G2107" s="1"/>
      <c r="H2107" s="1"/>
      <c r="I2107" s="1"/>
      <c r="J2107" s="1"/>
      <c r="K2107" s="48"/>
      <c r="L2107" s="46"/>
      <c r="M2107" s="46"/>
      <c r="N2107" s="46"/>
      <c r="O2107" s="46"/>
      <c r="P2107" s="46"/>
    </row>
    <row r="2108" spans="1:16" ht="26.25">
      <c r="A2108" s="25"/>
      <c r="B2108" s="101"/>
      <c r="C2108" s="24"/>
      <c r="D2108" s="1"/>
      <c r="E2108" s="1"/>
      <c r="F2108" s="1"/>
      <c r="G2108" s="1"/>
      <c r="H2108" s="1"/>
      <c r="I2108" s="1"/>
      <c r="J2108" s="1"/>
      <c r="K2108" s="48"/>
      <c r="L2108" s="46"/>
      <c r="M2108" s="46"/>
      <c r="N2108" s="46"/>
      <c r="O2108" s="46"/>
      <c r="P2108" s="46"/>
    </row>
    <row r="2109" spans="1:16" ht="26.25">
      <c r="A2109" s="25"/>
      <c r="B2109" s="101"/>
      <c r="C2109" s="24"/>
      <c r="D2109" s="1"/>
      <c r="E2109" s="1"/>
      <c r="F2109" s="1"/>
      <c r="G2109" s="1"/>
      <c r="H2109" s="1"/>
      <c r="I2109" s="1"/>
      <c r="J2109" s="1"/>
      <c r="K2109" s="48"/>
      <c r="L2109" s="46"/>
      <c r="M2109" s="46"/>
      <c r="N2109" s="46"/>
      <c r="O2109" s="46"/>
      <c r="P2109" s="46"/>
    </row>
    <row r="2110" spans="1:16" ht="26.25">
      <c r="A2110" s="25"/>
      <c r="B2110" s="101"/>
      <c r="C2110" s="24"/>
      <c r="D2110" s="1"/>
      <c r="E2110" s="1"/>
      <c r="F2110" s="1"/>
      <c r="G2110" s="1"/>
      <c r="H2110" s="1"/>
      <c r="I2110" s="1"/>
      <c r="J2110" s="1"/>
      <c r="K2110" s="48"/>
      <c r="L2110" s="46"/>
      <c r="M2110" s="46"/>
      <c r="N2110" s="46"/>
      <c r="O2110" s="46"/>
      <c r="P2110" s="46"/>
    </row>
    <row r="2111" spans="1:16" ht="26.25">
      <c r="A2111" s="25"/>
      <c r="B2111" s="101"/>
      <c r="C2111" s="24"/>
      <c r="D2111" s="1"/>
      <c r="E2111" s="1"/>
      <c r="F2111" s="1"/>
      <c r="G2111" s="1"/>
      <c r="H2111" s="1"/>
      <c r="I2111" s="1"/>
      <c r="J2111" s="1"/>
      <c r="K2111" s="48"/>
      <c r="L2111" s="46"/>
      <c r="M2111" s="46"/>
      <c r="N2111" s="46"/>
      <c r="O2111" s="46"/>
      <c r="P2111" s="46"/>
    </row>
    <row r="2112" spans="1:16" ht="26.25">
      <c r="A2112" s="25"/>
      <c r="B2112" s="101"/>
      <c r="C2112" s="24"/>
      <c r="D2112" s="1"/>
      <c r="E2112" s="1"/>
      <c r="F2112" s="1"/>
      <c r="G2112" s="1"/>
      <c r="H2112" s="1"/>
      <c r="I2112" s="1"/>
      <c r="J2112" s="1"/>
      <c r="K2112" s="48"/>
      <c r="L2112" s="46"/>
      <c r="M2112" s="46"/>
      <c r="N2112" s="46"/>
      <c r="O2112" s="46"/>
      <c r="P2112" s="46"/>
    </row>
    <row r="2113" spans="1:16" ht="26.25">
      <c r="A2113" s="25"/>
      <c r="B2113" s="101"/>
      <c r="C2113" s="24"/>
      <c r="D2113" s="1"/>
      <c r="E2113" s="1"/>
      <c r="F2113" s="1"/>
      <c r="G2113" s="1"/>
      <c r="H2113" s="1"/>
      <c r="I2113" s="1"/>
      <c r="J2113" s="1"/>
      <c r="K2113" s="48"/>
      <c r="L2113" s="46"/>
      <c r="M2113" s="46"/>
      <c r="N2113" s="46"/>
      <c r="O2113" s="46"/>
      <c r="P2113" s="46"/>
    </row>
    <row r="2114" spans="1:16" ht="26.25">
      <c r="A2114" s="25"/>
      <c r="B2114" s="101"/>
      <c r="C2114" s="24"/>
      <c r="D2114" s="1"/>
      <c r="E2114" s="1"/>
      <c r="F2114" s="1"/>
      <c r="G2114" s="1"/>
      <c r="H2114" s="1"/>
      <c r="I2114" s="1"/>
      <c r="J2114" s="1"/>
      <c r="K2114" s="48"/>
      <c r="L2114" s="46"/>
      <c r="M2114" s="46"/>
      <c r="N2114" s="46"/>
      <c r="O2114" s="46"/>
      <c r="P2114" s="46"/>
    </row>
    <row r="2115" spans="1:16" ht="26.25">
      <c r="A2115" s="25"/>
      <c r="B2115" s="101"/>
      <c r="C2115" s="24"/>
      <c r="D2115" s="1"/>
      <c r="E2115" s="1"/>
      <c r="F2115" s="1"/>
      <c r="G2115" s="1"/>
      <c r="H2115" s="1"/>
      <c r="I2115" s="1"/>
      <c r="J2115" s="1"/>
      <c r="K2115" s="48"/>
      <c r="L2115" s="46"/>
      <c r="M2115" s="46"/>
      <c r="N2115" s="46"/>
      <c r="O2115" s="46"/>
      <c r="P2115" s="46"/>
    </row>
    <row r="2116" spans="1:16" ht="26.25">
      <c r="A2116" s="25"/>
      <c r="B2116" s="101"/>
      <c r="C2116" s="24"/>
      <c r="D2116" s="1"/>
      <c r="E2116" s="1"/>
      <c r="F2116" s="1"/>
      <c r="G2116" s="1"/>
      <c r="H2116" s="1"/>
      <c r="I2116" s="1"/>
      <c r="J2116" s="1"/>
      <c r="K2116" s="48"/>
      <c r="L2116" s="46"/>
      <c r="M2116" s="46"/>
      <c r="N2116" s="46"/>
      <c r="O2116" s="46"/>
      <c r="P2116" s="46"/>
    </row>
    <row r="2117" spans="1:16" ht="26.25">
      <c r="A2117" s="25"/>
      <c r="B2117" s="101"/>
      <c r="C2117" s="24"/>
      <c r="D2117" s="1"/>
      <c r="E2117" s="1"/>
      <c r="F2117" s="1"/>
      <c r="G2117" s="1"/>
      <c r="H2117" s="1"/>
      <c r="I2117" s="1"/>
      <c r="J2117" s="1"/>
      <c r="K2117" s="48"/>
      <c r="L2117" s="46"/>
      <c r="M2117" s="46"/>
      <c r="N2117" s="46"/>
      <c r="O2117" s="46"/>
      <c r="P2117" s="46"/>
    </row>
    <row r="2118" spans="1:16" ht="26.25">
      <c r="A2118" s="25"/>
      <c r="B2118" s="101"/>
      <c r="C2118" s="24"/>
      <c r="D2118" s="1"/>
      <c r="E2118" s="1"/>
      <c r="F2118" s="1"/>
      <c r="G2118" s="1"/>
      <c r="H2118" s="1"/>
      <c r="I2118" s="1"/>
      <c r="J2118" s="1"/>
      <c r="K2118" s="48"/>
      <c r="L2118" s="46"/>
      <c r="M2118" s="46"/>
      <c r="N2118" s="46"/>
      <c r="O2118" s="46"/>
      <c r="P2118" s="46"/>
    </row>
    <row r="2119" spans="1:16" ht="26.25">
      <c r="A2119" s="25"/>
      <c r="B2119" s="101"/>
      <c r="C2119" s="24"/>
      <c r="D2119" s="1"/>
      <c r="E2119" s="1"/>
      <c r="F2119" s="1"/>
      <c r="G2119" s="1"/>
      <c r="H2119" s="1"/>
      <c r="I2119" s="1"/>
      <c r="J2119" s="1"/>
      <c r="K2119" s="48"/>
      <c r="L2119" s="46"/>
      <c r="M2119" s="46"/>
      <c r="N2119" s="46"/>
      <c r="O2119" s="46"/>
      <c r="P2119" s="46"/>
    </row>
    <row r="2120" spans="1:16" ht="26.25">
      <c r="A2120" s="25"/>
      <c r="B2120" s="101"/>
      <c r="C2120" s="24"/>
      <c r="D2120" s="1"/>
      <c r="E2120" s="1"/>
      <c r="F2120" s="1"/>
      <c r="G2120" s="1"/>
      <c r="H2120" s="1"/>
      <c r="I2120" s="1"/>
      <c r="J2120" s="1"/>
      <c r="K2120" s="48"/>
      <c r="L2120" s="46"/>
      <c r="M2120" s="46"/>
      <c r="N2120" s="46"/>
      <c r="O2120" s="46"/>
      <c r="P2120" s="46"/>
    </row>
    <row r="2121" spans="1:16" ht="26.25">
      <c r="A2121" s="25"/>
      <c r="B2121" s="101"/>
      <c r="C2121" s="24"/>
      <c r="D2121" s="1"/>
      <c r="E2121" s="1"/>
      <c r="F2121" s="1"/>
      <c r="G2121" s="1"/>
      <c r="H2121" s="1"/>
      <c r="I2121" s="1"/>
      <c r="J2121" s="1"/>
      <c r="K2121" s="48"/>
      <c r="L2121" s="46"/>
      <c r="M2121" s="46"/>
      <c r="N2121" s="46"/>
      <c r="O2121" s="46"/>
      <c r="P2121" s="46"/>
    </row>
    <row r="2122" spans="1:16" ht="26.25">
      <c r="A2122" s="25"/>
      <c r="B2122" s="101"/>
      <c r="C2122" s="24"/>
      <c r="D2122" s="1"/>
      <c r="E2122" s="1"/>
      <c r="F2122" s="1"/>
      <c r="G2122" s="1"/>
      <c r="H2122" s="1"/>
      <c r="I2122" s="1"/>
      <c r="J2122" s="1"/>
      <c r="K2122" s="48"/>
      <c r="L2122" s="46"/>
      <c r="M2122" s="46"/>
      <c r="N2122" s="46"/>
      <c r="O2122" s="46"/>
      <c r="P2122" s="46"/>
    </row>
    <row r="2123" spans="1:16" ht="26.25">
      <c r="A2123" s="25"/>
      <c r="B2123" s="101"/>
      <c r="C2123" s="24"/>
      <c r="D2123" s="1"/>
      <c r="E2123" s="1"/>
      <c r="F2123" s="1"/>
      <c r="G2123" s="1"/>
      <c r="H2123" s="1"/>
      <c r="I2123" s="1"/>
      <c r="J2123" s="1"/>
      <c r="K2123" s="48"/>
      <c r="L2123" s="46"/>
      <c r="M2123" s="46"/>
      <c r="N2123" s="46"/>
      <c r="O2123" s="46"/>
      <c r="P2123" s="46"/>
    </row>
    <row r="2124" spans="1:16" ht="26.25">
      <c r="A2124" s="25"/>
      <c r="B2124" s="101"/>
      <c r="C2124" s="24"/>
      <c r="D2124" s="1"/>
      <c r="E2124" s="1"/>
      <c r="F2124" s="1"/>
      <c r="G2124" s="1"/>
      <c r="H2124" s="1"/>
      <c r="I2124" s="1"/>
      <c r="J2124" s="1"/>
      <c r="K2124" s="48"/>
      <c r="L2124" s="46"/>
      <c r="M2124" s="46"/>
      <c r="N2124" s="46"/>
      <c r="O2124" s="46"/>
      <c r="P2124" s="46"/>
    </row>
    <row r="2125" spans="1:16" ht="26.25">
      <c r="A2125" s="25"/>
      <c r="B2125" s="101"/>
      <c r="C2125" s="24"/>
      <c r="D2125" s="1"/>
      <c r="E2125" s="1"/>
      <c r="F2125" s="1"/>
      <c r="G2125" s="1"/>
      <c r="H2125" s="1"/>
      <c r="I2125" s="1"/>
      <c r="J2125" s="1"/>
      <c r="K2125" s="48"/>
      <c r="L2125" s="46"/>
      <c r="M2125" s="46"/>
      <c r="N2125" s="46"/>
      <c r="O2125" s="46"/>
      <c r="P2125" s="46"/>
    </row>
    <row r="2126" spans="1:16" ht="26.25">
      <c r="A2126" s="25"/>
      <c r="B2126" s="101"/>
      <c r="C2126" s="24"/>
      <c r="D2126" s="1"/>
      <c r="E2126" s="1"/>
      <c r="F2126" s="1"/>
      <c r="G2126" s="1"/>
      <c r="H2126" s="1"/>
      <c r="I2126" s="1"/>
      <c r="J2126" s="1"/>
      <c r="K2126" s="48"/>
      <c r="L2126" s="46"/>
      <c r="M2126" s="46"/>
      <c r="N2126" s="46"/>
      <c r="O2126" s="46"/>
      <c r="P2126" s="46"/>
    </row>
    <row r="2127" spans="1:16" ht="26.25">
      <c r="A2127" s="25"/>
      <c r="B2127" s="101"/>
      <c r="C2127" s="24"/>
      <c r="D2127" s="1"/>
      <c r="E2127" s="1"/>
      <c r="F2127" s="1"/>
      <c r="G2127" s="1"/>
      <c r="H2127" s="1"/>
      <c r="I2127" s="1"/>
      <c r="J2127" s="1"/>
      <c r="K2127" s="48"/>
      <c r="L2127" s="46"/>
      <c r="M2127" s="46"/>
      <c r="N2127" s="46"/>
      <c r="O2127" s="46"/>
      <c r="P2127" s="46"/>
    </row>
    <row r="2128" spans="1:16" ht="26.25">
      <c r="A2128" s="25"/>
      <c r="B2128" s="101"/>
      <c r="C2128" s="24"/>
      <c r="D2128" s="1"/>
      <c r="E2128" s="1"/>
      <c r="F2128" s="1"/>
      <c r="G2128" s="1"/>
      <c r="H2128" s="1"/>
      <c r="I2128" s="1"/>
      <c r="J2128" s="1"/>
      <c r="K2128" s="48"/>
      <c r="L2128" s="46"/>
      <c r="M2128" s="46"/>
      <c r="N2128" s="46"/>
      <c r="O2128" s="46"/>
      <c r="P2128" s="46"/>
    </row>
    <row r="2129" spans="1:16" ht="26.25">
      <c r="A2129" s="25"/>
      <c r="B2129" s="101"/>
      <c r="C2129" s="24"/>
      <c r="D2129" s="1"/>
      <c r="E2129" s="1"/>
      <c r="F2129" s="1"/>
      <c r="G2129" s="1"/>
      <c r="H2129" s="1"/>
      <c r="I2129" s="1"/>
      <c r="J2129" s="1"/>
      <c r="K2129" s="48"/>
      <c r="L2129" s="46"/>
      <c r="M2129" s="46"/>
      <c r="N2129" s="46"/>
      <c r="O2129" s="46"/>
      <c r="P2129" s="46"/>
    </row>
    <row r="2130" spans="1:16" ht="26.25">
      <c r="A2130" s="25"/>
      <c r="B2130" s="101"/>
      <c r="C2130" s="24"/>
      <c r="D2130" s="1"/>
      <c r="E2130" s="1"/>
      <c r="F2130" s="1"/>
      <c r="G2130" s="1"/>
      <c r="H2130" s="1"/>
      <c r="I2130" s="1"/>
      <c r="J2130" s="1"/>
      <c r="K2130" s="48"/>
      <c r="L2130" s="46"/>
      <c r="M2130" s="46"/>
      <c r="N2130" s="46"/>
      <c r="O2130" s="46"/>
      <c r="P2130" s="46"/>
    </row>
    <row r="2131" spans="1:16" ht="26.25">
      <c r="A2131" s="25"/>
      <c r="B2131" s="101"/>
      <c r="C2131" s="24"/>
      <c r="D2131" s="1"/>
      <c r="E2131" s="1"/>
      <c r="F2131" s="1"/>
      <c r="G2131" s="1"/>
      <c r="H2131" s="1"/>
      <c r="I2131" s="1"/>
      <c r="J2131" s="1"/>
      <c r="K2131" s="48"/>
      <c r="L2131" s="46"/>
      <c r="M2131" s="46"/>
      <c r="N2131" s="46"/>
      <c r="O2131" s="46"/>
      <c r="P2131" s="46"/>
    </row>
    <row r="2132" spans="1:16" ht="26.25">
      <c r="A2132" s="25"/>
      <c r="B2132" s="101"/>
      <c r="C2132" s="24"/>
      <c r="D2132" s="1"/>
      <c r="E2132" s="1"/>
      <c r="F2132" s="1"/>
      <c r="G2132" s="1"/>
      <c r="H2132" s="1"/>
      <c r="I2132" s="1"/>
      <c r="J2132" s="1"/>
      <c r="K2132" s="48"/>
      <c r="L2132" s="46"/>
      <c r="M2132" s="46"/>
      <c r="N2132" s="46"/>
      <c r="O2132" s="46"/>
      <c r="P2132" s="46"/>
    </row>
    <row r="2133" spans="1:16" ht="26.25">
      <c r="A2133" s="25"/>
      <c r="B2133" s="101"/>
      <c r="C2133" s="24"/>
      <c r="D2133" s="1"/>
      <c r="E2133" s="1"/>
      <c r="F2133" s="1"/>
      <c r="G2133" s="1"/>
      <c r="H2133" s="1"/>
      <c r="I2133" s="1"/>
      <c r="J2133" s="1"/>
      <c r="K2133" s="48"/>
      <c r="L2133" s="46"/>
      <c r="M2133" s="46"/>
      <c r="N2133" s="46"/>
      <c r="O2133" s="46"/>
      <c r="P2133" s="46"/>
    </row>
    <row r="2134" spans="1:16" ht="26.25">
      <c r="A2134" s="25"/>
      <c r="B2134" s="101"/>
      <c r="C2134" s="24"/>
      <c r="D2134" s="1"/>
      <c r="E2134" s="1"/>
      <c r="F2134" s="1"/>
      <c r="G2134" s="1"/>
      <c r="H2134" s="1"/>
      <c r="I2134" s="1"/>
      <c r="J2134" s="1"/>
      <c r="K2134" s="48"/>
      <c r="L2134" s="46"/>
      <c r="M2134" s="46"/>
      <c r="N2134" s="46"/>
      <c r="O2134" s="46"/>
      <c r="P2134" s="46"/>
    </row>
    <row r="2135" spans="1:16" ht="26.25">
      <c r="A2135" s="25"/>
      <c r="B2135" s="101"/>
      <c r="C2135" s="24"/>
      <c r="D2135" s="1"/>
      <c r="E2135" s="1"/>
      <c r="F2135" s="1"/>
      <c r="G2135" s="1"/>
      <c r="H2135" s="1"/>
      <c r="I2135" s="1"/>
      <c r="J2135" s="1"/>
      <c r="K2135" s="48"/>
      <c r="L2135" s="46"/>
      <c r="M2135" s="46"/>
      <c r="N2135" s="46"/>
      <c r="O2135" s="46"/>
      <c r="P2135" s="46"/>
    </row>
    <row r="2136" spans="1:16" ht="26.25">
      <c r="A2136" s="25"/>
      <c r="B2136" s="101"/>
      <c r="C2136" s="24"/>
      <c r="D2136" s="1"/>
      <c r="E2136" s="1"/>
      <c r="F2136" s="1"/>
      <c r="G2136" s="1"/>
      <c r="H2136" s="1"/>
      <c r="I2136" s="1"/>
      <c r="J2136" s="1"/>
      <c r="K2136" s="48"/>
      <c r="L2136" s="46"/>
      <c r="M2136" s="46"/>
      <c r="N2136" s="46"/>
      <c r="O2136" s="46"/>
      <c r="P2136" s="46"/>
    </row>
    <row r="2137" spans="1:16" ht="26.25">
      <c r="A2137" s="25"/>
      <c r="B2137" s="101"/>
      <c r="C2137" s="24"/>
      <c r="D2137" s="1"/>
      <c r="E2137" s="1"/>
      <c r="F2137" s="1"/>
      <c r="G2137" s="1"/>
      <c r="H2137" s="1"/>
      <c r="I2137" s="1"/>
      <c r="J2137" s="1"/>
      <c r="K2137" s="48"/>
      <c r="L2137" s="46"/>
      <c r="M2137" s="46"/>
      <c r="N2137" s="46"/>
      <c r="O2137" s="46"/>
      <c r="P2137" s="46"/>
    </row>
    <row r="2138" spans="1:16" ht="26.25">
      <c r="A2138" s="25"/>
      <c r="B2138" s="101"/>
      <c r="C2138" s="24"/>
      <c r="D2138" s="1"/>
      <c r="E2138" s="1"/>
      <c r="F2138" s="1"/>
      <c r="G2138" s="1"/>
      <c r="H2138" s="1"/>
      <c r="I2138" s="1"/>
      <c r="J2138" s="1"/>
      <c r="K2138" s="48"/>
      <c r="L2138" s="46"/>
      <c r="M2138" s="46"/>
      <c r="N2138" s="46"/>
      <c r="O2138" s="46"/>
      <c r="P2138" s="46"/>
    </row>
    <row r="2139" spans="1:16" ht="26.25">
      <c r="A2139" s="25"/>
      <c r="B2139" s="101"/>
      <c r="C2139" s="24"/>
      <c r="D2139" s="1"/>
      <c r="E2139" s="1"/>
      <c r="F2139" s="1"/>
      <c r="G2139" s="1"/>
      <c r="H2139" s="1"/>
      <c r="I2139" s="1"/>
      <c r="J2139" s="1"/>
      <c r="K2139" s="48"/>
      <c r="L2139" s="46"/>
      <c r="M2139" s="46"/>
      <c r="N2139" s="46"/>
      <c r="O2139" s="46"/>
      <c r="P2139" s="46"/>
    </row>
    <row r="2140" spans="1:16" ht="26.25">
      <c r="A2140" s="25"/>
      <c r="B2140" s="101"/>
      <c r="C2140" s="24"/>
      <c r="D2140" s="1"/>
      <c r="E2140" s="1"/>
      <c r="F2140" s="1"/>
      <c r="G2140" s="1"/>
      <c r="H2140" s="1"/>
      <c r="I2140" s="1"/>
      <c r="J2140" s="1"/>
      <c r="K2140" s="48"/>
      <c r="L2140" s="46"/>
      <c r="M2140" s="46"/>
      <c r="N2140" s="46"/>
      <c r="O2140" s="46"/>
      <c r="P2140" s="46"/>
    </row>
    <row r="2141" spans="1:16" ht="26.25">
      <c r="A2141" s="25"/>
      <c r="B2141" s="101"/>
      <c r="C2141" s="24"/>
      <c r="D2141" s="1"/>
      <c r="E2141" s="1"/>
      <c r="F2141" s="1"/>
      <c r="G2141" s="1"/>
      <c r="H2141" s="1"/>
      <c r="I2141" s="1"/>
      <c r="J2141" s="1"/>
      <c r="K2141" s="48"/>
      <c r="L2141" s="46"/>
      <c r="M2141" s="46"/>
      <c r="N2141" s="46"/>
      <c r="O2141" s="46"/>
      <c r="P2141" s="46"/>
    </row>
    <row r="2142" spans="1:16" ht="26.25">
      <c r="A2142" s="25"/>
      <c r="B2142" s="101"/>
      <c r="C2142" s="24"/>
      <c r="D2142" s="1"/>
      <c r="E2142" s="1"/>
      <c r="F2142" s="1"/>
      <c r="G2142" s="1"/>
      <c r="H2142" s="1"/>
      <c r="I2142" s="1"/>
      <c r="J2142" s="1"/>
      <c r="K2142" s="48"/>
      <c r="L2142" s="46"/>
      <c r="M2142" s="46"/>
      <c r="N2142" s="46"/>
      <c r="O2142" s="46"/>
      <c r="P2142" s="46"/>
    </row>
    <row r="2143" spans="1:16" ht="26.25">
      <c r="A2143" s="25"/>
      <c r="B2143" s="101"/>
      <c r="C2143" s="24"/>
      <c r="D2143" s="1"/>
      <c r="E2143" s="1"/>
      <c r="F2143" s="1"/>
      <c r="G2143" s="1"/>
      <c r="H2143" s="1"/>
      <c r="I2143" s="1"/>
      <c r="J2143" s="1"/>
      <c r="K2143" s="48"/>
      <c r="L2143" s="46"/>
      <c r="M2143" s="46"/>
      <c r="N2143" s="46"/>
      <c r="O2143" s="46"/>
      <c r="P2143" s="46"/>
    </row>
    <row r="2144" spans="1:16" ht="26.25">
      <c r="A2144" s="25"/>
      <c r="B2144" s="101"/>
      <c r="C2144" s="24"/>
      <c r="D2144" s="1"/>
      <c r="E2144" s="1"/>
      <c r="F2144" s="1"/>
      <c r="G2144" s="1"/>
      <c r="H2144" s="1"/>
      <c r="I2144" s="1"/>
      <c r="J2144" s="1"/>
      <c r="K2144" s="48"/>
      <c r="L2144" s="46"/>
      <c r="M2144" s="46"/>
      <c r="N2144" s="46"/>
      <c r="O2144" s="46"/>
      <c r="P2144" s="46"/>
    </row>
    <row r="2145" spans="1:16" ht="26.25">
      <c r="A2145" s="25"/>
      <c r="B2145" s="101"/>
      <c r="C2145" s="24"/>
      <c r="D2145" s="1"/>
      <c r="E2145" s="1"/>
      <c r="F2145" s="1"/>
      <c r="G2145" s="1"/>
      <c r="H2145" s="1"/>
      <c r="I2145" s="1"/>
      <c r="J2145" s="1"/>
      <c r="K2145" s="48"/>
      <c r="L2145" s="46"/>
      <c r="M2145" s="46"/>
      <c r="N2145" s="46"/>
      <c r="O2145" s="46"/>
      <c r="P2145" s="46"/>
    </row>
    <row r="2146" spans="1:16" ht="26.25">
      <c r="A2146" s="25"/>
      <c r="B2146" s="101"/>
      <c r="C2146" s="24"/>
      <c r="D2146" s="1"/>
      <c r="E2146" s="1"/>
      <c r="F2146" s="1"/>
      <c r="G2146" s="1"/>
      <c r="H2146" s="1"/>
      <c r="I2146" s="1"/>
      <c r="J2146" s="1"/>
      <c r="K2146" s="48"/>
      <c r="L2146" s="46"/>
      <c r="M2146" s="46"/>
      <c r="N2146" s="46"/>
      <c r="O2146" s="46"/>
      <c r="P2146" s="46"/>
    </row>
    <row r="2147" spans="1:16" ht="26.25">
      <c r="A2147" s="25"/>
      <c r="B2147" s="101"/>
      <c r="C2147" s="24"/>
      <c r="D2147" s="1"/>
      <c r="E2147" s="1"/>
      <c r="F2147" s="1"/>
      <c r="G2147" s="1"/>
      <c r="H2147" s="1"/>
      <c r="I2147" s="1"/>
      <c r="J2147" s="1"/>
      <c r="K2147" s="48"/>
      <c r="L2147" s="46"/>
      <c r="M2147" s="46"/>
      <c r="N2147" s="46"/>
      <c r="O2147" s="46"/>
      <c r="P2147" s="46"/>
    </row>
    <row r="2148" spans="1:16" ht="26.25">
      <c r="A2148" s="25"/>
      <c r="B2148" s="101"/>
      <c r="C2148" s="24"/>
      <c r="D2148" s="1"/>
      <c r="E2148" s="1"/>
      <c r="F2148" s="1"/>
      <c r="G2148" s="1"/>
      <c r="H2148" s="1"/>
      <c r="I2148" s="1"/>
      <c r="J2148" s="1"/>
      <c r="K2148" s="48"/>
      <c r="L2148" s="46"/>
      <c r="M2148" s="46"/>
      <c r="N2148" s="46"/>
      <c r="O2148" s="46"/>
      <c r="P2148" s="46"/>
    </row>
    <row r="2149" spans="1:16" ht="26.25">
      <c r="A2149" s="25"/>
      <c r="B2149" s="101"/>
      <c r="C2149" s="24"/>
      <c r="D2149" s="1"/>
      <c r="E2149" s="1"/>
      <c r="F2149" s="1"/>
      <c r="G2149" s="1"/>
      <c r="H2149" s="1"/>
      <c r="I2149" s="1"/>
      <c r="J2149" s="1"/>
      <c r="K2149" s="48"/>
      <c r="L2149" s="46"/>
      <c r="M2149" s="46"/>
      <c r="N2149" s="46"/>
      <c r="O2149" s="46"/>
      <c r="P2149" s="46"/>
    </row>
    <row r="2150" spans="1:16" ht="26.25">
      <c r="A2150" s="25"/>
      <c r="B2150" s="101"/>
      <c r="C2150" s="24"/>
      <c r="D2150" s="1"/>
      <c r="E2150" s="1"/>
      <c r="F2150" s="1"/>
      <c r="G2150" s="1"/>
      <c r="H2150" s="1"/>
      <c r="I2150" s="1"/>
      <c r="J2150" s="1"/>
      <c r="K2150" s="48"/>
      <c r="L2150" s="46"/>
      <c r="M2150" s="46"/>
      <c r="N2150" s="46"/>
      <c r="O2150" s="46"/>
      <c r="P2150" s="46"/>
    </row>
    <row r="2151" spans="1:16" ht="26.25">
      <c r="A2151" s="25"/>
      <c r="B2151" s="101"/>
      <c r="C2151" s="24"/>
      <c r="D2151" s="1"/>
      <c r="E2151" s="1"/>
      <c r="F2151" s="1"/>
      <c r="G2151" s="1"/>
      <c r="H2151" s="1"/>
      <c r="I2151" s="1"/>
      <c r="J2151" s="1"/>
      <c r="K2151" s="48"/>
      <c r="L2151" s="46"/>
      <c r="M2151" s="46"/>
      <c r="N2151" s="46"/>
      <c r="O2151" s="46"/>
      <c r="P2151" s="46"/>
    </row>
    <row r="2152" spans="1:16" ht="26.25">
      <c r="A2152" s="25"/>
      <c r="B2152" s="101"/>
      <c r="C2152" s="24"/>
      <c r="D2152" s="1"/>
      <c r="E2152" s="1"/>
      <c r="F2152" s="1"/>
      <c r="G2152" s="1"/>
      <c r="H2152" s="1"/>
      <c r="I2152" s="1"/>
      <c r="J2152" s="1"/>
      <c r="K2152" s="48"/>
      <c r="L2152" s="46"/>
      <c r="M2152" s="46"/>
      <c r="N2152" s="46"/>
      <c r="O2152" s="46"/>
      <c r="P2152" s="46"/>
    </row>
    <row r="2153" spans="1:16" ht="26.25">
      <c r="A2153" s="25"/>
      <c r="B2153" s="101"/>
      <c r="C2153" s="24"/>
      <c r="D2153" s="1"/>
      <c r="E2153" s="1"/>
      <c r="F2153" s="1"/>
      <c r="G2153" s="1"/>
      <c r="H2153" s="1"/>
      <c r="I2153" s="1"/>
      <c r="J2153" s="1"/>
      <c r="K2153" s="48"/>
      <c r="L2153" s="46"/>
      <c r="M2153" s="46"/>
      <c r="N2153" s="46"/>
      <c r="O2153" s="46"/>
      <c r="P2153" s="46"/>
    </row>
    <row r="2154" spans="1:16" ht="26.25">
      <c r="A2154" s="25"/>
      <c r="B2154" s="101"/>
      <c r="C2154" s="24"/>
      <c r="D2154" s="1"/>
      <c r="E2154" s="1"/>
      <c r="F2154" s="1"/>
      <c r="G2154" s="1"/>
      <c r="H2154" s="1"/>
      <c r="I2154" s="1"/>
      <c r="J2154" s="1"/>
      <c r="K2154" s="48"/>
      <c r="L2154" s="46"/>
      <c r="M2154" s="46"/>
      <c r="N2154" s="46"/>
      <c r="O2154" s="46"/>
      <c r="P2154" s="46"/>
    </row>
    <row r="2155" spans="1:16" ht="26.25">
      <c r="A2155" s="25"/>
      <c r="B2155" s="101"/>
      <c r="C2155" s="24"/>
      <c r="D2155" s="1"/>
      <c r="E2155" s="1"/>
      <c r="F2155" s="1"/>
      <c r="G2155" s="1"/>
      <c r="H2155" s="1"/>
      <c r="I2155" s="1"/>
      <c r="J2155" s="1"/>
      <c r="K2155" s="48"/>
      <c r="L2155" s="46"/>
      <c r="M2155" s="46"/>
      <c r="N2155" s="46"/>
      <c r="O2155" s="46"/>
      <c r="P2155" s="46"/>
    </row>
    <row r="2156" spans="1:16" ht="26.25">
      <c r="A2156" s="25"/>
      <c r="B2156" s="101"/>
      <c r="C2156" s="24"/>
      <c r="D2156" s="1"/>
      <c r="E2156" s="1"/>
      <c r="F2156" s="1"/>
      <c r="G2156" s="1"/>
      <c r="H2156" s="1"/>
      <c r="I2156" s="1"/>
      <c r="J2156" s="1"/>
      <c r="K2156" s="48"/>
      <c r="L2156" s="46"/>
      <c r="M2156" s="46"/>
      <c r="N2156" s="46"/>
      <c r="O2156" s="46"/>
      <c r="P2156" s="46"/>
    </row>
    <row r="2157" spans="1:16" ht="26.25">
      <c r="A2157" s="25"/>
      <c r="B2157" s="101"/>
      <c r="C2157" s="24"/>
      <c r="D2157" s="1"/>
      <c r="E2157" s="1"/>
      <c r="F2157" s="1"/>
      <c r="G2157" s="1"/>
      <c r="H2157" s="1"/>
      <c r="I2157" s="1"/>
      <c r="J2157" s="1"/>
      <c r="K2157" s="48"/>
      <c r="L2157" s="46"/>
      <c r="M2157" s="46"/>
      <c r="N2157" s="46"/>
      <c r="O2157" s="46"/>
      <c r="P2157" s="46"/>
    </row>
    <row r="2158" spans="1:16" ht="26.25">
      <c r="A2158" s="25"/>
      <c r="B2158" s="101"/>
      <c r="C2158" s="24"/>
      <c r="D2158" s="1"/>
      <c r="E2158" s="1"/>
      <c r="F2158" s="1"/>
      <c r="G2158" s="1"/>
      <c r="H2158" s="1"/>
      <c r="I2158" s="1"/>
      <c r="J2158" s="1"/>
      <c r="K2158" s="48"/>
      <c r="L2158" s="46"/>
      <c r="M2158" s="46"/>
      <c r="N2158" s="46"/>
      <c r="O2158" s="46"/>
      <c r="P2158" s="46"/>
    </row>
    <row r="2159" spans="1:16" ht="26.25">
      <c r="A2159" s="25"/>
      <c r="B2159" s="101"/>
      <c r="C2159" s="24"/>
      <c r="D2159" s="1"/>
      <c r="E2159" s="1"/>
      <c r="F2159" s="1"/>
      <c r="G2159" s="1"/>
      <c r="H2159" s="1"/>
      <c r="I2159" s="1"/>
      <c r="J2159" s="1"/>
      <c r="K2159" s="48"/>
      <c r="L2159" s="46"/>
      <c r="M2159" s="46"/>
      <c r="N2159" s="46"/>
      <c r="O2159" s="46"/>
      <c r="P2159" s="46"/>
    </row>
    <row r="2160" spans="1:16" ht="26.25">
      <c r="A2160" s="25"/>
      <c r="B2160" s="101"/>
      <c r="C2160" s="24"/>
      <c r="D2160" s="1"/>
      <c r="E2160" s="1"/>
      <c r="F2160" s="1"/>
      <c r="G2160" s="1"/>
      <c r="H2160" s="1"/>
      <c r="I2160" s="1"/>
      <c r="J2160" s="1"/>
      <c r="K2160" s="48"/>
      <c r="L2160" s="46"/>
      <c r="M2160" s="46"/>
      <c r="N2160" s="46"/>
      <c r="O2160" s="46"/>
      <c r="P2160" s="46"/>
    </row>
    <row r="2161" spans="1:16" ht="26.25">
      <c r="A2161" s="25"/>
      <c r="B2161" s="101"/>
      <c r="C2161" s="24"/>
      <c r="D2161" s="1"/>
      <c r="E2161" s="1"/>
      <c r="F2161" s="1"/>
      <c r="G2161" s="1"/>
      <c r="H2161" s="1"/>
      <c r="I2161" s="1"/>
      <c r="J2161" s="1"/>
      <c r="K2161" s="48"/>
      <c r="L2161" s="46"/>
      <c r="M2161" s="46"/>
      <c r="N2161" s="46"/>
      <c r="O2161" s="46"/>
      <c r="P2161" s="46"/>
    </row>
    <row r="2162" spans="1:16" ht="26.25">
      <c r="A2162" s="25"/>
      <c r="B2162" s="101"/>
      <c r="C2162" s="24"/>
      <c r="D2162" s="1"/>
      <c r="E2162" s="1"/>
      <c r="F2162" s="1"/>
      <c r="G2162" s="1"/>
      <c r="H2162" s="1"/>
      <c r="I2162" s="1"/>
      <c r="J2162" s="1"/>
      <c r="K2162" s="48"/>
      <c r="L2162" s="46"/>
      <c r="M2162" s="46"/>
      <c r="N2162" s="46"/>
      <c r="O2162" s="46"/>
      <c r="P2162" s="46"/>
    </row>
    <row r="2163" spans="1:16" ht="26.25">
      <c r="A2163" s="25"/>
      <c r="B2163" s="101"/>
      <c r="C2163" s="24"/>
      <c r="D2163" s="1"/>
      <c r="E2163" s="1"/>
      <c r="F2163" s="1"/>
      <c r="G2163" s="1"/>
      <c r="H2163" s="1"/>
      <c r="I2163" s="1"/>
      <c r="J2163" s="1"/>
      <c r="K2163" s="48"/>
      <c r="L2163" s="46"/>
      <c r="M2163" s="46"/>
      <c r="N2163" s="46"/>
      <c r="O2163" s="46"/>
      <c r="P2163" s="46"/>
    </row>
    <row r="2164" spans="1:16" ht="26.25">
      <c r="A2164" s="25"/>
      <c r="B2164" s="101"/>
      <c r="C2164" s="24"/>
      <c r="D2164" s="1"/>
      <c r="E2164" s="1"/>
      <c r="F2164" s="1"/>
      <c r="G2164" s="1"/>
      <c r="H2164" s="1"/>
      <c r="I2164" s="1"/>
      <c r="J2164" s="1"/>
      <c r="K2164" s="48"/>
      <c r="L2164" s="46"/>
      <c r="M2164" s="46"/>
      <c r="N2164" s="46"/>
      <c r="O2164" s="46"/>
      <c r="P2164" s="46"/>
    </row>
    <row r="2165" spans="1:16" ht="26.25">
      <c r="A2165" s="25"/>
      <c r="B2165" s="101"/>
      <c r="C2165" s="24"/>
      <c r="D2165" s="1"/>
      <c r="E2165" s="1"/>
      <c r="F2165" s="1"/>
      <c r="G2165" s="1"/>
      <c r="H2165" s="1"/>
      <c r="I2165" s="1"/>
      <c r="J2165" s="1"/>
      <c r="K2165" s="48"/>
      <c r="L2165" s="46"/>
      <c r="M2165" s="46"/>
      <c r="N2165" s="46"/>
      <c r="O2165" s="46"/>
      <c r="P2165" s="46"/>
    </row>
    <row r="2166" spans="1:16" ht="26.25">
      <c r="A2166" s="25"/>
      <c r="B2166" s="101"/>
      <c r="C2166" s="24"/>
      <c r="D2166" s="1"/>
      <c r="E2166" s="1"/>
      <c r="F2166" s="1"/>
      <c r="G2166" s="1"/>
      <c r="H2166" s="1"/>
      <c r="I2166" s="1"/>
      <c r="J2166" s="1"/>
      <c r="K2166" s="48"/>
      <c r="L2166" s="46"/>
      <c r="M2166" s="46"/>
      <c r="N2166" s="46"/>
      <c r="O2166" s="46"/>
      <c r="P2166" s="46"/>
    </row>
    <row r="2167" spans="1:16" ht="26.25">
      <c r="A2167" s="25"/>
      <c r="B2167" s="101"/>
      <c r="C2167" s="24"/>
      <c r="D2167" s="1"/>
      <c r="E2167" s="1"/>
      <c r="F2167" s="1"/>
      <c r="G2167" s="1"/>
      <c r="H2167" s="1"/>
      <c r="I2167" s="1"/>
      <c r="J2167" s="1"/>
      <c r="K2167" s="48"/>
      <c r="L2167" s="46"/>
      <c r="M2167" s="46"/>
      <c r="N2167" s="46"/>
      <c r="O2167" s="46"/>
      <c r="P2167" s="46"/>
    </row>
    <row r="2168" spans="1:16" ht="26.25">
      <c r="A2168" s="25"/>
      <c r="B2168" s="101"/>
      <c r="C2168" s="24"/>
      <c r="D2168" s="1"/>
      <c r="E2168" s="1"/>
      <c r="F2168" s="1"/>
      <c r="G2168" s="1"/>
      <c r="H2168" s="1"/>
      <c r="I2168" s="1"/>
      <c r="J2168" s="1"/>
      <c r="K2168" s="48"/>
      <c r="L2168" s="46"/>
      <c r="M2168" s="46"/>
      <c r="N2168" s="46"/>
      <c r="O2168" s="46"/>
      <c r="P2168" s="46"/>
    </row>
    <row r="2169" spans="1:16" ht="26.25">
      <c r="A2169" s="25"/>
      <c r="B2169" s="101"/>
      <c r="C2169" s="24"/>
      <c r="D2169" s="1"/>
      <c r="E2169" s="1"/>
      <c r="F2169" s="1"/>
      <c r="G2169" s="1"/>
      <c r="H2169" s="1"/>
      <c r="I2169" s="1"/>
      <c r="J2169" s="1"/>
      <c r="K2169" s="48"/>
      <c r="L2169" s="46"/>
      <c r="M2169" s="46"/>
      <c r="N2169" s="46"/>
      <c r="O2169" s="46"/>
      <c r="P2169" s="46"/>
    </row>
    <row r="2170" spans="1:16" ht="26.25">
      <c r="A2170" s="25"/>
      <c r="B2170" s="101"/>
      <c r="C2170" s="24"/>
      <c r="D2170" s="1"/>
      <c r="E2170" s="1"/>
      <c r="F2170" s="1"/>
      <c r="G2170" s="1"/>
      <c r="H2170" s="1"/>
      <c r="I2170" s="1"/>
      <c r="J2170" s="1"/>
      <c r="K2170" s="48"/>
      <c r="L2170" s="46"/>
      <c r="M2170" s="46"/>
      <c r="N2170" s="46"/>
      <c r="O2170" s="46"/>
      <c r="P2170" s="46"/>
    </row>
    <row r="2171" spans="1:16" ht="26.25">
      <c r="A2171" s="25"/>
      <c r="B2171" s="101"/>
      <c r="C2171" s="24"/>
      <c r="D2171" s="1"/>
      <c r="E2171" s="1"/>
      <c r="F2171" s="1"/>
      <c r="G2171" s="1"/>
      <c r="H2171" s="1"/>
      <c r="I2171" s="1"/>
      <c r="J2171" s="1"/>
      <c r="K2171" s="48"/>
      <c r="L2171" s="46"/>
      <c r="M2171" s="46"/>
      <c r="N2171" s="46"/>
      <c r="O2171" s="46"/>
      <c r="P2171" s="46"/>
    </row>
    <row r="2172" spans="1:16" ht="26.25">
      <c r="A2172" s="25"/>
      <c r="B2172" s="101"/>
      <c r="C2172" s="24"/>
      <c r="D2172" s="1"/>
      <c r="E2172" s="1"/>
      <c r="F2172" s="1"/>
      <c r="G2172" s="1"/>
      <c r="H2172" s="1"/>
      <c r="I2172" s="1"/>
      <c r="J2172" s="1"/>
      <c r="K2172" s="48"/>
      <c r="L2172" s="46"/>
      <c r="M2172" s="46"/>
      <c r="N2172" s="46"/>
      <c r="O2172" s="46"/>
      <c r="P2172" s="46"/>
    </row>
    <row r="2173" spans="1:16" ht="26.25">
      <c r="A2173" s="25"/>
      <c r="B2173" s="101"/>
      <c r="C2173" s="24"/>
      <c r="D2173" s="1"/>
      <c r="E2173" s="1"/>
      <c r="F2173" s="1"/>
      <c r="G2173" s="1"/>
      <c r="H2173" s="1"/>
      <c r="I2173" s="1"/>
      <c r="J2173" s="1"/>
      <c r="K2173" s="48"/>
      <c r="L2173" s="46"/>
      <c r="M2173" s="46"/>
      <c r="N2173" s="46"/>
      <c r="O2173" s="46"/>
      <c r="P2173" s="46"/>
    </row>
    <row r="2174" spans="1:16" ht="26.25">
      <c r="A2174" s="25"/>
      <c r="B2174" s="101"/>
      <c r="C2174" s="24"/>
      <c r="D2174" s="1"/>
      <c r="E2174" s="1"/>
      <c r="F2174" s="1"/>
      <c r="G2174" s="1"/>
      <c r="H2174" s="1"/>
      <c r="I2174" s="1"/>
      <c r="J2174" s="1"/>
      <c r="K2174" s="48"/>
      <c r="L2174" s="46"/>
      <c r="M2174" s="46"/>
      <c r="N2174" s="46"/>
      <c r="O2174" s="46"/>
      <c r="P2174" s="46"/>
    </row>
    <row r="2175" spans="1:16" ht="26.25">
      <c r="A2175" s="25"/>
      <c r="B2175" s="101"/>
      <c r="C2175" s="24"/>
      <c r="D2175" s="1"/>
      <c r="E2175" s="1"/>
      <c r="F2175" s="1"/>
      <c r="G2175" s="1"/>
      <c r="H2175" s="1"/>
      <c r="I2175" s="1"/>
      <c r="J2175" s="1"/>
      <c r="K2175" s="48"/>
      <c r="L2175" s="46"/>
      <c r="M2175" s="46"/>
      <c r="N2175" s="46"/>
      <c r="O2175" s="46"/>
      <c r="P2175" s="46"/>
    </row>
    <row r="2176" spans="1:16" ht="26.25">
      <c r="A2176" s="25"/>
      <c r="B2176" s="101"/>
      <c r="C2176" s="24"/>
      <c r="D2176" s="1"/>
      <c r="E2176" s="1"/>
      <c r="F2176" s="1"/>
      <c r="G2176" s="1"/>
      <c r="H2176" s="1"/>
      <c r="I2176" s="1"/>
      <c r="J2176" s="1"/>
      <c r="K2176" s="48"/>
      <c r="L2176" s="46"/>
      <c r="M2176" s="46"/>
      <c r="N2176" s="46"/>
      <c r="O2176" s="46"/>
      <c r="P2176" s="46"/>
    </row>
    <row r="2177" spans="1:16" ht="26.25">
      <c r="A2177" s="25"/>
      <c r="B2177" s="101"/>
      <c r="C2177" s="24"/>
      <c r="D2177" s="1"/>
      <c r="E2177" s="1"/>
      <c r="F2177" s="1"/>
      <c r="G2177" s="1"/>
      <c r="H2177" s="1"/>
      <c r="I2177" s="1"/>
      <c r="J2177" s="1"/>
      <c r="K2177" s="48"/>
      <c r="L2177" s="46"/>
      <c r="M2177" s="46"/>
      <c r="N2177" s="46"/>
      <c r="O2177" s="46"/>
      <c r="P2177" s="46"/>
    </row>
    <row r="2178" spans="1:16" ht="26.25">
      <c r="A2178" s="25"/>
      <c r="B2178" s="101"/>
      <c r="C2178" s="24"/>
      <c r="D2178" s="1"/>
      <c r="E2178" s="1"/>
      <c r="F2178" s="1"/>
      <c r="G2178" s="1"/>
      <c r="H2178" s="1"/>
      <c r="I2178" s="1"/>
      <c r="J2178" s="1"/>
      <c r="K2178" s="48"/>
      <c r="L2178" s="46"/>
      <c r="M2178" s="46"/>
      <c r="N2178" s="46"/>
      <c r="O2178" s="46"/>
      <c r="P2178" s="46"/>
    </row>
    <row r="2179" spans="1:16" ht="26.25">
      <c r="A2179" s="25"/>
      <c r="B2179" s="101"/>
      <c r="C2179" s="24"/>
      <c r="D2179" s="1"/>
      <c r="E2179" s="1"/>
      <c r="F2179" s="1"/>
      <c r="G2179" s="1"/>
      <c r="H2179" s="1"/>
      <c r="I2179" s="1"/>
      <c r="J2179" s="1"/>
      <c r="K2179" s="48"/>
      <c r="L2179" s="46"/>
      <c r="M2179" s="46"/>
      <c r="N2179" s="46"/>
      <c r="O2179" s="46"/>
      <c r="P2179" s="46"/>
    </row>
    <row r="2180" spans="1:16" ht="26.25">
      <c r="A2180" s="25"/>
      <c r="B2180" s="101"/>
      <c r="C2180" s="24"/>
      <c r="D2180" s="1"/>
      <c r="E2180" s="1"/>
      <c r="F2180" s="1"/>
      <c r="G2180" s="1"/>
      <c r="H2180" s="1"/>
      <c r="I2180" s="1"/>
      <c r="J2180" s="1"/>
      <c r="K2180" s="48"/>
      <c r="L2180" s="46"/>
      <c r="M2180" s="46"/>
      <c r="N2180" s="46"/>
      <c r="O2180" s="46"/>
      <c r="P2180" s="46"/>
    </row>
    <row r="2181" spans="1:16" ht="26.25">
      <c r="A2181" s="25"/>
      <c r="B2181" s="101"/>
      <c r="C2181" s="24"/>
      <c r="D2181" s="1"/>
      <c r="E2181" s="1"/>
      <c r="F2181" s="1"/>
      <c r="G2181" s="1"/>
      <c r="H2181" s="1"/>
      <c r="I2181" s="1"/>
      <c r="J2181" s="1"/>
      <c r="K2181" s="48"/>
      <c r="L2181" s="46"/>
      <c r="M2181" s="46"/>
      <c r="N2181" s="46"/>
      <c r="O2181" s="46"/>
      <c r="P2181" s="46"/>
    </row>
    <row r="2182" spans="1:16" ht="26.25">
      <c r="A2182" s="25"/>
      <c r="B2182" s="101"/>
      <c r="C2182" s="24"/>
      <c r="D2182" s="1"/>
      <c r="E2182" s="1"/>
      <c r="F2182" s="1"/>
      <c r="G2182" s="1"/>
      <c r="H2182" s="1"/>
      <c r="I2182" s="1"/>
      <c r="J2182" s="1"/>
      <c r="K2182" s="48"/>
      <c r="L2182" s="46"/>
      <c r="M2182" s="46"/>
      <c r="N2182" s="46"/>
      <c r="O2182" s="46"/>
      <c r="P2182" s="46"/>
    </row>
    <row r="2183" spans="1:16" ht="26.25">
      <c r="A2183" s="25"/>
      <c r="B2183" s="101"/>
      <c r="C2183" s="24"/>
      <c r="D2183" s="1"/>
      <c r="E2183" s="1"/>
      <c r="F2183" s="1"/>
      <c r="G2183" s="1"/>
      <c r="H2183" s="1"/>
      <c r="I2183" s="1"/>
      <c r="J2183" s="1"/>
      <c r="K2183" s="48"/>
      <c r="L2183" s="46"/>
      <c r="M2183" s="46"/>
      <c r="N2183" s="46"/>
      <c r="O2183" s="46"/>
      <c r="P2183" s="46"/>
    </row>
    <row r="2184" spans="1:16" ht="26.25">
      <c r="A2184" s="25"/>
      <c r="B2184" s="101"/>
      <c r="C2184" s="24"/>
      <c r="D2184" s="1"/>
      <c r="E2184" s="1"/>
      <c r="F2184" s="1"/>
      <c r="G2184" s="1"/>
      <c r="H2184" s="1"/>
      <c r="I2184" s="1"/>
      <c r="J2184" s="1"/>
      <c r="K2184" s="48"/>
      <c r="L2184" s="46"/>
      <c r="M2184" s="46"/>
      <c r="N2184" s="46"/>
      <c r="O2184" s="46"/>
      <c r="P2184" s="46"/>
    </row>
    <row r="2185" spans="1:16" ht="26.25">
      <c r="A2185" s="25"/>
      <c r="B2185" s="101"/>
      <c r="C2185" s="24"/>
      <c r="D2185" s="1"/>
      <c r="E2185" s="1"/>
      <c r="F2185" s="1"/>
      <c r="G2185" s="1"/>
      <c r="H2185" s="1"/>
      <c r="I2185" s="1"/>
      <c r="J2185" s="1"/>
      <c r="K2185" s="48"/>
      <c r="L2185" s="46"/>
      <c r="M2185" s="46"/>
      <c r="N2185" s="46"/>
      <c r="O2185" s="46"/>
      <c r="P2185" s="46"/>
    </row>
    <row r="2186" spans="1:16" ht="26.25">
      <c r="A2186" s="25"/>
      <c r="B2186" s="101"/>
      <c r="C2186" s="24"/>
      <c r="D2186" s="1"/>
      <c r="E2186" s="1"/>
      <c r="F2186" s="1"/>
      <c r="G2186" s="1"/>
      <c r="H2186" s="1"/>
      <c r="I2186" s="1"/>
      <c r="J2186" s="1"/>
      <c r="K2186" s="48"/>
      <c r="L2186" s="46"/>
      <c r="M2186" s="46"/>
      <c r="N2186" s="46"/>
      <c r="O2186" s="46"/>
      <c r="P2186" s="46"/>
    </row>
    <row r="2187" spans="1:16" ht="26.25">
      <c r="A2187" s="25"/>
      <c r="B2187" s="101"/>
      <c r="C2187" s="24"/>
      <c r="D2187" s="1"/>
      <c r="E2187" s="1"/>
      <c r="F2187" s="1"/>
      <c r="G2187" s="1"/>
      <c r="H2187" s="1"/>
      <c r="I2187" s="1"/>
      <c r="J2187" s="1"/>
      <c r="K2187" s="48"/>
      <c r="L2187" s="46"/>
      <c r="M2187" s="46"/>
      <c r="N2187" s="46"/>
      <c r="O2187" s="46"/>
      <c r="P2187" s="46"/>
    </row>
    <row r="2188" spans="1:16" ht="26.25">
      <c r="A2188" s="25"/>
      <c r="B2188" s="101"/>
      <c r="C2188" s="24"/>
      <c r="D2188" s="1"/>
      <c r="E2188" s="1"/>
      <c r="F2188" s="1"/>
      <c r="G2188" s="1"/>
      <c r="H2188" s="1"/>
      <c r="I2188" s="1"/>
      <c r="J2188" s="1"/>
      <c r="K2188" s="48"/>
      <c r="L2188" s="46"/>
      <c r="M2188" s="46"/>
      <c r="N2188" s="46"/>
      <c r="O2188" s="46"/>
      <c r="P2188" s="46"/>
    </row>
    <row r="2189" spans="1:16" ht="26.25">
      <c r="A2189" s="25"/>
      <c r="B2189" s="101"/>
      <c r="C2189" s="24"/>
      <c r="D2189" s="1"/>
      <c r="E2189" s="1"/>
      <c r="F2189" s="1"/>
      <c r="G2189" s="1"/>
      <c r="H2189" s="1"/>
      <c r="I2189" s="1"/>
      <c r="J2189" s="1"/>
      <c r="K2189" s="48"/>
      <c r="L2189" s="46"/>
      <c r="M2189" s="46"/>
      <c r="N2189" s="46"/>
      <c r="O2189" s="46"/>
      <c r="P2189" s="46"/>
    </row>
    <row r="2190" spans="1:16" ht="26.25">
      <c r="A2190" s="25"/>
      <c r="B2190" s="101"/>
      <c r="C2190" s="24"/>
      <c r="D2190" s="1"/>
      <c r="E2190" s="1"/>
      <c r="F2190" s="1"/>
      <c r="G2190" s="1"/>
      <c r="H2190" s="1"/>
      <c r="I2190" s="1"/>
      <c r="J2190" s="1"/>
      <c r="K2190" s="48"/>
      <c r="L2190" s="46"/>
      <c r="M2190" s="46"/>
      <c r="N2190" s="46"/>
      <c r="O2190" s="46"/>
      <c r="P2190" s="46"/>
    </row>
    <row r="2191" spans="1:16" ht="26.25">
      <c r="A2191" s="25"/>
      <c r="B2191" s="101"/>
      <c r="C2191" s="24"/>
      <c r="D2191" s="1"/>
      <c r="E2191" s="1"/>
      <c r="F2191" s="1"/>
      <c r="G2191" s="1"/>
      <c r="H2191" s="1"/>
      <c r="I2191" s="1"/>
      <c r="J2191" s="1"/>
      <c r="K2191" s="48"/>
      <c r="L2191" s="46"/>
      <c r="M2191" s="46"/>
      <c r="N2191" s="46"/>
      <c r="O2191" s="46"/>
      <c r="P2191" s="46"/>
    </row>
    <row r="2192" spans="1:16" ht="26.25">
      <c r="A2192" s="25"/>
      <c r="B2192" s="101"/>
      <c r="C2192" s="24"/>
      <c r="D2192" s="1"/>
      <c r="E2192" s="1"/>
      <c r="F2192" s="1"/>
      <c r="G2192" s="1"/>
      <c r="H2192" s="1"/>
      <c r="I2192" s="1"/>
      <c r="J2192" s="1"/>
      <c r="K2192" s="48"/>
      <c r="L2192" s="46"/>
      <c r="M2192" s="46"/>
      <c r="N2192" s="46"/>
      <c r="O2192" s="46"/>
      <c r="P2192" s="46"/>
    </row>
    <row r="2193" spans="1:16" ht="26.25">
      <c r="A2193" s="25"/>
      <c r="B2193" s="101"/>
      <c r="C2193" s="24"/>
      <c r="D2193" s="1"/>
      <c r="E2193" s="1"/>
      <c r="F2193" s="1"/>
      <c r="G2193" s="1"/>
      <c r="H2193" s="1"/>
      <c r="I2193" s="1"/>
      <c r="J2193" s="1"/>
      <c r="K2193" s="48"/>
      <c r="L2193" s="46"/>
      <c r="M2193" s="46"/>
      <c r="N2193" s="46"/>
      <c r="O2193" s="46"/>
      <c r="P2193" s="46"/>
    </row>
    <row r="2194" spans="1:16" ht="26.25">
      <c r="A2194" s="25"/>
      <c r="B2194" s="101"/>
      <c r="C2194" s="24"/>
      <c r="D2194" s="1"/>
      <c r="E2194" s="1"/>
      <c r="F2194" s="1"/>
      <c r="G2194" s="1"/>
      <c r="H2194" s="1"/>
      <c r="I2194" s="1"/>
      <c r="J2194" s="1"/>
      <c r="K2194" s="48"/>
      <c r="L2194" s="46"/>
      <c r="M2194" s="46"/>
      <c r="N2194" s="46"/>
      <c r="O2194" s="46"/>
      <c r="P2194" s="46"/>
    </row>
    <row r="2195" spans="1:16" ht="26.25">
      <c r="A2195" s="25"/>
      <c r="B2195" s="101"/>
      <c r="C2195" s="24"/>
      <c r="D2195" s="1"/>
      <c r="E2195" s="1"/>
      <c r="F2195" s="1"/>
      <c r="G2195" s="1"/>
      <c r="H2195" s="1"/>
      <c r="I2195" s="1"/>
      <c r="J2195" s="1"/>
      <c r="K2195" s="48"/>
      <c r="L2195" s="46"/>
      <c r="M2195" s="46"/>
      <c r="N2195" s="46"/>
      <c r="O2195" s="46"/>
      <c r="P2195" s="46"/>
    </row>
    <row r="2196" spans="1:16" ht="26.25">
      <c r="A2196" s="25"/>
      <c r="B2196" s="101"/>
      <c r="C2196" s="24"/>
      <c r="D2196" s="1"/>
      <c r="E2196" s="1"/>
      <c r="F2196" s="1"/>
      <c r="G2196" s="1"/>
      <c r="H2196" s="1"/>
      <c r="I2196" s="1"/>
      <c r="J2196" s="1"/>
      <c r="K2196" s="48"/>
      <c r="L2196" s="46"/>
      <c r="M2196" s="46"/>
      <c r="N2196" s="46"/>
      <c r="O2196" s="46"/>
      <c r="P2196" s="46"/>
    </row>
    <row r="2197" spans="1:16" ht="26.25">
      <c r="A2197" s="25"/>
      <c r="B2197" s="101"/>
      <c r="C2197" s="24"/>
      <c r="D2197" s="1"/>
      <c r="E2197" s="1"/>
      <c r="F2197" s="1"/>
      <c r="G2197" s="1"/>
      <c r="H2197" s="1"/>
      <c r="I2197" s="1"/>
      <c r="J2197" s="1"/>
      <c r="K2197" s="48"/>
      <c r="L2197" s="46"/>
      <c r="M2197" s="46"/>
      <c r="N2197" s="46"/>
      <c r="O2197" s="46"/>
      <c r="P2197" s="46"/>
    </row>
    <row r="2198" spans="1:16" ht="26.25">
      <c r="A2198" s="25"/>
      <c r="B2198" s="101"/>
      <c r="C2198" s="24"/>
      <c r="D2198" s="1"/>
      <c r="E2198" s="1"/>
      <c r="F2198" s="1"/>
      <c r="G2198" s="1"/>
      <c r="H2198" s="1"/>
      <c r="I2198" s="1"/>
      <c r="J2198" s="1"/>
      <c r="K2198" s="48"/>
      <c r="L2198" s="46"/>
      <c r="M2198" s="46"/>
      <c r="N2198" s="46"/>
      <c r="O2198" s="46"/>
      <c r="P2198" s="46"/>
    </row>
    <row r="2199" spans="1:16" ht="26.25">
      <c r="A2199" s="25"/>
      <c r="B2199" s="101"/>
      <c r="C2199" s="24"/>
      <c r="D2199" s="1"/>
      <c r="E2199" s="1"/>
      <c r="F2199" s="1"/>
      <c r="G2199" s="1"/>
      <c r="H2199" s="1"/>
      <c r="I2199" s="1"/>
      <c r="J2199" s="1"/>
      <c r="K2199" s="48"/>
      <c r="L2199" s="46"/>
      <c r="M2199" s="46"/>
      <c r="N2199" s="46"/>
      <c r="O2199" s="46"/>
      <c r="P2199" s="46"/>
    </row>
    <row r="2200" spans="1:16" ht="26.25">
      <c r="A2200" s="25"/>
      <c r="B2200" s="101"/>
      <c r="C2200" s="24"/>
      <c r="D2200" s="1"/>
      <c r="E2200" s="1"/>
      <c r="F2200" s="1"/>
      <c r="G2200" s="1"/>
      <c r="H2200" s="1"/>
      <c r="I2200" s="1"/>
      <c r="J2200" s="1"/>
      <c r="K2200" s="48"/>
      <c r="L2200" s="46"/>
      <c r="M2200" s="46"/>
      <c r="N2200" s="46"/>
      <c r="O2200" s="46"/>
      <c r="P2200" s="46"/>
    </row>
    <row r="2201" spans="1:16" ht="26.25">
      <c r="A2201" s="25"/>
      <c r="B2201" s="101"/>
      <c r="C2201" s="24"/>
      <c r="D2201" s="1"/>
      <c r="E2201" s="1"/>
      <c r="F2201" s="1"/>
      <c r="G2201" s="1"/>
      <c r="H2201" s="1"/>
      <c r="I2201" s="1"/>
      <c r="J2201" s="1"/>
      <c r="K2201" s="48"/>
      <c r="L2201" s="46"/>
      <c r="M2201" s="46"/>
      <c r="N2201" s="46"/>
      <c r="O2201" s="46"/>
      <c r="P2201" s="46"/>
    </row>
    <row r="2202" spans="1:16" ht="26.25">
      <c r="A2202" s="25"/>
      <c r="B2202" s="101"/>
      <c r="C2202" s="24"/>
      <c r="D2202" s="1"/>
      <c r="E2202" s="1"/>
      <c r="F2202" s="1"/>
      <c r="G2202" s="1"/>
      <c r="H2202" s="1"/>
      <c r="I2202" s="1"/>
      <c r="J2202" s="1"/>
      <c r="K2202" s="48"/>
      <c r="L2202" s="46"/>
      <c r="M2202" s="46"/>
      <c r="N2202" s="46"/>
      <c r="O2202" s="46"/>
      <c r="P2202" s="46"/>
    </row>
    <row r="2203" spans="1:16" ht="26.25">
      <c r="A2203" s="25"/>
      <c r="B2203" s="101"/>
      <c r="C2203" s="24"/>
      <c r="D2203" s="1"/>
      <c r="E2203" s="1"/>
      <c r="F2203" s="1"/>
      <c r="G2203" s="1"/>
      <c r="H2203" s="1"/>
      <c r="I2203" s="1"/>
      <c r="J2203" s="1"/>
      <c r="K2203" s="48"/>
      <c r="L2203" s="46"/>
      <c r="M2203" s="46"/>
      <c r="N2203" s="46"/>
      <c r="O2203" s="46"/>
      <c r="P2203" s="46"/>
    </row>
    <row r="2204" spans="1:16" ht="26.25">
      <c r="A2204" s="25"/>
      <c r="B2204" s="101"/>
      <c r="C2204" s="24"/>
      <c r="D2204" s="1"/>
      <c r="E2204" s="1"/>
      <c r="F2204" s="1"/>
      <c r="G2204" s="1"/>
      <c r="H2204" s="1"/>
      <c r="I2204" s="1"/>
      <c r="J2204" s="1"/>
      <c r="K2204" s="48"/>
      <c r="L2204" s="46"/>
      <c r="M2204" s="46"/>
      <c r="N2204" s="46"/>
      <c r="O2204" s="46"/>
      <c r="P2204" s="46"/>
    </row>
    <row r="2205" spans="1:16" ht="26.25">
      <c r="A2205" s="25"/>
      <c r="B2205" s="101"/>
      <c r="C2205" s="24"/>
      <c r="D2205" s="1"/>
      <c r="E2205" s="1"/>
      <c r="F2205" s="1"/>
      <c r="G2205" s="1"/>
      <c r="H2205" s="1"/>
      <c r="I2205" s="1"/>
      <c r="J2205" s="1"/>
      <c r="K2205" s="48"/>
      <c r="L2205" s="46"/>
      <c r="M2205" s="46"/>
      <c r="N2205" s="46"/>
      <c r="O2205" s="46"/>
      <c r="P2205" s="46"/>
    </row>
    <row r="2206" spans="1:16" ht="26.25">
      <c r="A2206" s="25"/>
      <c r="B2206" s="101"/>
      <c r="C2206" s="24"/>
      <c r="D2206" s="1"/>
      <c r="E2206" s="1"/>
      <c r="F2206" s="1"/>
      <c r="G2206" s="1"/>
      <c r="H2206" s="1"/>
      <c r="I2206" s="1"/>
      <c r="J2206" s="1"/>
      <c r="K2206" s="48"/>
      <c r="L2206" s="46"/>
      <c r="M2206" s="46"/>
      <c r="N2206" s="46"/>
      <c r="O2206" s="46"/>
      <c r="P2206" s="46"/>
    </row>
    <row r="2207" spans="1:16" ht="26.25">
      <c r="A2207" s="25"/>
      <c r="B2207" s="101"/>
      <c r="C2207" s="24"/>
      <c r="D2207" s="1"/>
      <c r="E2207" s="1"/>
      <c r="F2207" s="1"/>
      <c r="G2207" s="1"/>
      <c r="H2207" s="1"/>
      <c r="I2207" s="1"/>
      <c r="J2207" s="1"/>
      <c r="K2207" s="48"/>
      <c r="L2207" s="46"/>
      <c r="M2207" s="46"/>
      <c r="N2207" s="46"/>
      <c r="O2207" s="46"/>
      <c r="P2207" s="46"/>
    </row>
    <row r="2208" spans="1:16" ht="26.25">
      <c r="A2208" s="25"/>
      <c r="B2208" s="101"/>
      <c r="C2208" s="24"/>
      <c r="D2208" s="1"/>
      <c r="E2208" s="1"/>
      <c r="F2208" s="1"/>
      <c r="G2208" s="1"/>
      <c r="H2208" s="1"/>
      <c r="I2208" s="1"/>
      <c r="J2208" s="1"/>
      <c r="K2208" s="48"/>
      <c r="L2208" s="46"/>
      <c r="M2208" s="46"/>
      <c r="N2208" s="46"/>
      <c r="O2208" s="46"/>
      <c r="P2208" s="46"/>
    </row>
    <row r="2209" spans="1:16" ht="26.25">
      <c r="A2209" s="25"/>
      <c r="B2209" s="101"/>
      <c r="C2209" s="24"/>
      <c r="D2209" s="1"/>
      <c r="E2209" s="1"/>
      <c r="F2209" s="1"/>
      <c r="G2209" s="1"/>
      <c r="H2209" s="1"/>
      <c r="I2209" s="1"/>
      <c r="J2209" s="1"/>
      <c r="K2209" s="48"/>
      <c r="L2209" s="46"/>
      <c r="M2209" s="46"/>
      <c r="N2209" s="46"/>
      <c r="O2209" s="46"/>
      <c r="P2209" s="46"/>
    </row>
    <row r="2210" spans="1:16" ht="26.25">
      <c r="A2210" s="25"/>
      <c r="B2210" s="101"/>
      <c r="C2210" s="24"/>
      <c r="D2210" s="1"/>
      <c r="E2210" s="1"/>
      <c r="F2210" s="1"/>
      <c r="G2210" s="1"/>
      <c r="H2210" s="1"/>
      <c r="I2210" s="1"/>
      <c r="J2210" s="1"/>
      <c r="K2210" s="48"/>
      <c r="L2210" s="46"/>
      <c r="M2210" s="46"/>
      <c r="N2210" s="46"/>
      <c r="O2210" s="46"/>
      <c r="P2210" s="46"/>
    </row>
    <row r="2211" spans="1:16" ht="26.25">
      <c r="A2211" s="25"/>
      <c r="B2211" s="101"/>
      <c r="C2211" s="24"/>
      <c r="D2211" s="1"/>
      <c r="E2211" s="1"/>
      <c r="F2211" s="1"/>
      <c r="G2211" s="1"/>
      <c r="H2211" s="1"/>
      <c r="I2211" s="1"/>
      <c r="J2211" s="1"/>
      <c r="K2211" s="48"/>
      <c r="L2211" s="46"/>
      <c r="M2211" s="46"/>
      <c r="N2211" s="46"/>
      <c r="O2211" s="46"/>
      <c r="P2211" s="46"/>
    </row>
    <row r="2212" spans="1:16" ht="26.25">
      <c r="A2212" s="25"/>
      <c r="B2212" s="101"/>
      <c r="C2212" s="24"/>
      <c r="D2212" s="1"/>
      <c r="E2212" s="1"/>
      <c r="F2212" s="1"/>
      <c r="G2212" s="1"/>
      <c r="H2212" s="1"/>
      <c r="I2212" s="1"/>
      <c r="J2212" s="1"/>
      <c r="K2212" s="48"/>
      <c r="L2212" s="46"/>
      <c r="M2212" s="46"/>
      <c r="N2212" s="46"/>
      <c r="O2212" s="46"/>
      <c r="P2212" s="46"/>
    </row>
    <row r="2213" spans="1:16" ht="26.25">
      <c r="A2213" s="25"/>
      <c r="B2213" s="101"/>
      <c r="C2213" s="24"/>
      <c r="D2213" s="1"/>
      <c r="E2213" s="1"/>
      <c r="F2213" s="1"/>
      <c r="G2213" s="1"/>
      <c r="H2213" s="1"/>
      <c r="I2213" s="1"/>
      <c r="J2213" s="1"/>
      <c r="K2213" s="48"/>
      <c r="L2213" s="46"/>
      <c r="M2213" s="46"/>
      <c r="N2213" s="46"/>
      <c r="O2213" s="46"/>
      <c r="P2213" s="46"/>
    </row>
    <row r="2214" spans="1:16" ht="26.25">
      <c r="A2214" s="25"/>
      <c r="B2214" s="101"/>
      <c r="C2214" s="24"/>
      <c r="D2214" s="1"/>
      <c r="E2214" s="1"/>
      <c r="F2214" s="1"/>
      <c r="G2214" s="1"/>
      <c r="H2214" s="1"/>
      <c r="I2214" s="1"/>
      <c r="J2214" s="1"/>
      <c r="K2214" s="48"/>
      <c r="L2214" s="46"/>
      <c r="M2214" s="46"/>
      <c r="N2214" s="46"/>
      <c r="O2214" s="46"/>
      <c r="P2214" s="46"/>
    </row>
    <row r="2215" spans="1:16" ht="26.25">
      <c r="A2215" s="25"/>
      <c r="B2215" s="101"/>
      <c r="C2215" s="24"/>
      <c r="D2215" s="1"/>
      <c r="E2215" s="1"/>
      <c r="F2215" s="1"/>
      <c r="G2215" s="1"/>
      <c r="H2215" s="1"/>
      <c r="I2215" s="1"/>
      <c r="J2215" s="1"/>
      <c r="K2215" s="48"/>
      <c r="L2215" s="46"/>
      <c r="M2215" s="46"/>
      <c r="N2215" s="46"/>
      <c r="O2215" s="46"/>
      <c r="P2215" s="46"/>
    </row>
    <row r="2216" spans="1:16" ht="26.25">
      <c r="A2216" s="25"/>
      <c r="B2216" s="101"/>
      <c r="C2216" s="24"/>
      <c r="D2216" s="1"/>
      <c r="E2216" s="1"/>
      <c r="F2216" s="1"/>
      <c r="G2216" s="1"/>
      <c r="H2216" s="1"/>
      <c r="I2216" s="1"/>
      <c r="J2216" s="1"/>
      <c r="K2216" s="48"/>
      <c r="L2216" s="46"/>
      <c r="M2216" s="46"/>
      <c r="N2216" s="46"/>
      <c r="O2216" s="46"/>
      <c r="P2216" s="46"/>
    </row>
    <row r="2217" spans="1:16" ht="26.25">
      <c r="A2217" s="25"/>
      <c r="B2217" s="101"/>
      <c r="C2217" s="24"/>
      <c r="D2217" s="1"/>
      <c r="E2217" s="1"/>
      <c r="F2217" s="1"/>
      <c r="G2217" s="1"/>
      <c r="H2217" s="1"/>
      <c r="I2217" s="1"/>
      <c r="J2217" s="1"/>
      <c r="K2217" s="48"/>
      <c r="L2217" s="46"/>
      <c r="M2217" s="46"/>
      <c r="N2217" s="46"/>
      <c r="O2217" s="46"/>
      <c r="P2217" s="46"/>
    </row>
    <row r="2218" spans="1:16" ht="26.25">
      <c r="A2218" s="25"/>
      <c r="B2218" s="101"/>
      <c r="C2218" s="24"/>
      <c r="D2218" s="1"/>
      <c r="E2218" s="1"/>
      <c r="F2218" s="1"/>
      <c r="G2218" s="1"/>
      <c r="H2218" s="1"/>
      <c r="I2218" s="1"/>
      <c r="J2218" s="1"/>
      <c r="K2218" s="48"/>
      <c r="L2218" s="46"/>
      <c r="M2218" s="46"/>
      <c r="N2218" s="46"/>
      <c r="O2218" s="46"/>
      <c r="P2218" s="46"/>
    </row>
    <row r="2219" spans="1:16" ht="26.25">
      <c r="A2219" s="25"/>
      <c r="B2219" s="101"/>
      <c r="C2219" s="24"/>
      <c r="D2219" s="1"/>
      <c r="E2219" s="1"/>
      <c r="F2219" s="1"/>
      <c r="G2219" s="1"/>
      <c r="H2219" s="1"/>
      <c r="I2219" s="1"/>
      <c r="J2219" s="1"/>
      <c r="K2219" s="48"/>
      <c r="L2219" s="46"/>
      <c r="M2219" s="46"/>
      <c r="N2219" s="46"/>
      <c r="O2219" s="46"/>
      <c r="P2219" s="46"/>
    </row>
    <row r="2220" spans="1:16" ht="26.25">
      <c r="A2220" s="25"/>
      <c r="B2220" s="101"/>
      <c r="C2220" s="24"/>
      <c r="D2220" s="1"/>
      <c r="E2220" s="1"/>
      <c r="F2220" s="1"/>
      <c r="G2220" s="1"/>
      <c r="H2220" s="1"/>
      <c r="I2220" s="1"/>
      <c r="J2220" s="1"/>
      <c r="K2220" s="48"/>
      <c r="L2220" s="46"/>
      <c r="M2220" s="46"/>
      <c r="N2220" s="46"/>
      <c r="O2220" s="46"/>
      <c r="P2220" s="46"/>
    </row>
    <row r="2221" spans="1:16" ht="26.25">
      <c r="A2221" s="25"/>
      <c r="B2221" s="101"/>
      <c r="C2221" s="24"/>
      <c r="D2221" s="1"/>
      <c r="E2221" s="1"/>
      <c r="F2221" s="1"/>
      <c r="G2221" s="1"/>
      <c r="H2221" s="1"/>
      <c r="I2221" s="1"/>
      <c r="J2221" s="1"/>
      <c r="K2221" s="48"/>
      <c r="L2221" s="46"/>
      <c r="M2221" s="46"/>
      <c r="N2221" s="46"/>
      <c r="O2221" s="46"/>
      <c r="P2221" s="46"/>
    </row>
    <row r="2222" spans="1:16" ht="26.25">
      <c r="A2222" s="25"/>
      <c r="B2222" s="101"/>
      <c r="C2222" s="24"/>
      <c r="D2222" s="1"/>
      <c r="E2222" s="1"/>
      <c r="F2222" s="1"/>
      <c r="G2222" s="1"/>
      <c r="H2222" s="1"/>
      <c r="I2222" s="1"/>
      <c r="J2222" s="1"/>
      <c r="K2222" s="48"/>
      <c r="L2222" s="46"/>
      <c r="M2222" s="46"/>
      <c r="N2222" s="46"/>
      <c r="O2222" s="46"/>
      <c r="P2222" s="46"/>
    </row>
    <row r="2223" spans="1:16" ht="26.25">
      <c r="A2223" s="25"/>
      <c r="B2223" s="101"/>
      <c r="C2223" s="24"/>
      <c r="D2223" s="1"/>
      <c r="E2223" s="1"/>
      <c r="F2223" s="1"/>
      <c r="G2223" s="1"/>
      <c r="H2223" s="1"/>
      <c r="I2223" s="1"/>
      <c r="J2223" s="1"/>
      <c r="K2223" s="48"/>
      <c r="L2223" s="46"/>
      <c r="M2223" s="46"/>
      <c r="N2223" s="46"/>
      <c r="O2223" s="46"/>
      <c r="P2223" s="46"/>
    </row>
    <row r="2224" spans="1:16" ht="26.25">
      <c r="A2224" s="25"/>
      <c r="B2224" s="101"/>
      <c r="C2224" s="24"/>
      <c r="D2224" s="1"/>
      <c r="E2224" s="1"/>
      <c r="F2224" s="1"/>
      <c r="G2224" s="1"/>
      <c r="H2224" s="1"/>
      <c r="I2224" s="1"/>
      <c r="J2224" s="1"/>
      <c r="K2224" s="48"/>
      <c r="L2224" s="46"/>
      <c r="M2224" s="46"/>
      <c r="N2224" s="46"/>
      <c r="O2224" s="46"/>
      <c r="P2224" s="46"/>
    </row>
    <row r="2225" spans="1:16" ht="26.25">
      <c r="A2225" s="25"/>
      <c r="B2225" s="101"/>
      <c r="C2225" s="24"/>
      <c r="D2225" s="1"/>
      <c r="E2225" s="1"/>
      <c r="F2225" s="1"/>
      <c r="G2225" s="1"/>
      <c r="H2225" s="1"/>
      <c r="I2225" s="1"/>
      <c r="J2225" s="1"/>
      <c r="K2225" s="48"/>
      <c r="L2225" s="46"/>
      <c r="M2225" s="46"/>
      <c r="N2225" s="46"/>
      <c r="O2225" s="46"/>
      <c r="P2225" s="46"/>
    </row>
    <row r="2226" spans="1:16" ht="26.25">
      <c r="A2226" s="25"/>
      <c r="B2226" s="101"/>
      <c r="C2226" s="24"/>
      <c r="D2226" s="1"/>
      <c r="E2226" s="1"/>
      <c r="F2226" s="1"/>
      <c r="G2226" s="1"/>
      <c r="H2226" s="1"/>
      <c r="I2226" s="1"/>
      <c r="J2226" s="1"/>
      <c r="K2226" s="48"/>
      <c r="L2226" s="46"/>
      <c r="M2226" s="46"/>
      <c r="N2226" s="46"/>
      <c r="O2226" s="46"/>
      <c r="P2226" s="46"/>
    </row>
    <row r="2227" spans="1:16" ht="26.25">
      <c r="A2227" s="25"/>
      <c r="B2227" s="101"/>
      <c r="C2227" s="24"/>
      <c r="D2227" s="1"/>
      <c r="E2227" s="1"/>
      <c r="F2227" s="1"/>
      <c r="G2227" s="1"/>
      <c r="H2227" s="1"/>
      <c r="I2227" s="1"/>
      <c r="J2227" s="1"/>
      <c r="K2227" s="48"/>
      <c r="L2227" s="46"/>
      <c r="M2227" s="46"/>
      <c r="N2227" s="46"/>
      <c r="O2227" s="46"/>
      <c r="P2227" s="46"/>
    </row>
    <row r="2228" spans="1:16" ht="26.25">
      <c r="A2228" s="25"/>
      <c r="B2228" s="101"/>
      <c r="C2228" s="24"/>
      <c r="D2228" s="1"/>
      <c r="E2228" s="1"/>
      <c r="F2228" s="1"/>
      <c r="G2228" s="1"/>
      <c r="H2228" s="1"/>
      <c r="I2228" s="1"/>
      <c r="J2228" s="1"/>
      <c r="K2228" s="48"/>
      <c r="L2228" s="46"/>
      <c r="M2228" s="46"/>
      <c r="N2228" s="46"/>
      <c r="O2228" s="46"/>
      <c r="P2228" s="46"/>
    </row>
    <row r="2229" spans="1:16" ht="26.25">
      <c r="A2229" s="25"/>
      <c r="B2229" s="101"/>
      <c r="C2229" s="24"/>
      <c r="D2229" s="1"/>
      <c r="E2229" s="1"/>
      <c r="F2229" s="1"/>
      <c r="G2229" s="1"/>
      <c r="H2229" s="1"/>
      <c r="I2229" s="1"/>
      <c r="J2229" s="1"/>
      <c r="K2229" s="48"/>
      <c r="L2229" s="46"/>
      <c r="M2229" s="46"/>
      <c r="N2229" s="46"/>
      <c r="O2229" s="46"/>
      <c r="P2229" s="46"/>
    </row>
    <row r="2230" spans="1:16" ht="26.25">
      <c r="A2230" s="25"/>
      <c r="B2230" s="101"/>
      <c r="C2230" s="24"/>
      <c r="D2230" s="1"/>
      <c r="E2230" s="1"/>
      <c r="F2230" s="1"/>
      <c r="G2230" s="1"/>
      <c r="H2230" s="1"/>
      <c r="I2230" s="1"/>
      <c r="J2230" s="1"/>
      <c r="K2230" s="48"/>
      <c r="L2230" s="46"/>
      <c r="M2230" s="46"/>
      <c r="N2230" s="46"/>
      <c r="O2230" s="46"/>
      <c r="P2230" s="46"/>
    </row>
    <row r="2231" spans="1:16" ht="26.25">
      <c r="A2231" s="25"/>
      <c r="B2231" s="101"/>
      <c r="C2231" s="24"/>
      <c r="D2231" s="1"/>
      <c r="E2231" s="1"/>
      <c r="F2231" s="1"/>
      <c r="G2231" s="1"/>
      <c r="H2231" s="1"/>
      <c r="I2231" s="1"/>
      <c r="J2231" s="1"/>
      <c r="K2231" s="48"/>
      <c r="L2231" s="46"/>
      <c r="M2231" s="46"/>
      <c r="N2231" s="46"/>
      <c r="O2231" s="46"/>
      <c r="P2231" s="46"/>
    </row>
    <row r="2232" spans="1:16" ht="26.25">
      <c r="A2232" s="25"/>
      <c r="B2232" s="101"/>
      <c r="C2232" s="24"/>
      <c r="D2232" s="1"/>
      <c r="E2232" s="1"/>
      <c r="F2232" s="1"/>
      <c r="G2232" s="1"/>
      <c r="H2232" s="1"/>
      <c r="I2232" s="1"/>
      <c r="J2232" s="1"/>
      <c r="K2232" s="48"/>
      <c r="L2232" s="46"/>
      <c r="M2232" s="46"/>
      <c r="N2232" s="46"/>
      <c r="O2232" s="46"/>
      <c r="P2232" s="46"/>
    </row>
    <row r="2233" spans="1:16" ht="26.25">
      <c r="A2233" s="25"/>
      <c r="B2233" s="101"/>
      <c r="C2233" s="24"/>
      <c r="D2233" s="1"/>
      <c r="E2233" s="1"/>
      <c r="F2233" s="1"/>
      <c r="G2233" s="1"/>
      <c r="H2233" s="1"/>
      <c r="I2233" s="1"/>
      <c r="J2233" s="1"/>
      <c r="K2233" s="48"/>
      <c r="L2233" s="46"/>
      <c r="M2233" s="46"/>
      <c r="N2233" s="46"/>
      <c r="O2233" s="46"/>
      <c r="P2233" s="46"/>
    </row>
    <row r="2234" spans="1:16" ht="26.25">
      <c r="A2234" s="25"/>
      <c r="B2234" s="101"/>
      <c r="C2234" s="24"/>
      <c r="D2234" s="1"/>
      <c r="E2234" s="1"/>
      <c r="F2234" s="1"/>
      <c r="G2234" s="1"/>
      <c r="H2234" s="1"/>
      <c r="I2234" s="1"/>
      <c r="J2234" s="1"/>
      <c r="K2234" s="48"/>
      <c r="L2234" s="46"/>
      <c r="M2234" s="46"/>
      <c r="N2234" s="46"/>
      <c r="O2234" s="46"/>
      <c r="P2234" s="46"/>
    </row>
    <row r="2235" spans="1:16" ht="26.25">
      <c r="A2235" s="25"/>
      <c r="B2235" s="101"/>
      <c r="C2235" s="24"/>
      <c r="D2235" s="1"/>
      <c r="E2235" s="1"/>
      <c r="F2235" s="1"/>
      <c r="G2235" s="1"/>
      <c r="H2235" s="1"/>
      <c r="I2235" s="1"/>
      <c r="J2235" s="1"/>
      <c r="K2235" s="48"/>
      <c r="L2235" s="46"/>
      <c r="M2235" s="46"/>
      <c r="N2235" s="46"/>
      <c r="O2235" s="46"/>
      <c r="P2235" s="46"/>
    </row>
    <row r="2236" spans="1:16" ht="26.25">
      <c r="A2236" s="25"/>
      <c r="B2236" s="101"/>
      <c r="C2236" s="24"/>
      <c r="D2236" s="1"/>
      <c r="E2236" s="1"/>
      <c r="F2236" s="1"/>
      <c r="G2236" s="1"/>
      <c r="H2236" s="1"/>
      <c r="I2236" s="1"/>
      <c r="J2236" s="1"/>
      <c r="K2236" s="48"/>
      <c r="L2236" s="46"/>
      <c r="M2236" s="46"/>
      <c r="N2236" s="46"/>
      <c r="O2236" s="46"/>
      <c r="P2236" s="46"/>
    </row>
    <row r="2237" spans="1:16" ht="26.25">
      <c r="A2237" s="25"/>
      <c r="B2237" s="101"/>
      <c r="C2237" s="24"/>
      <c r="D2237" s="1"/>
      <c r="E2237" s="1"/>
      <c r="F2237" s="1"/>
      <c r="G2237" s="1"/>
      <c r="H2237" s="1"/>
      <c r="I2237" s="1"/>
      <c r="J2237" s="1"/>
      <c r="K2237" s="48"/>
      <c r="L2237" s="46"/>
      <c r="M2237" s="46"/>
      <c r="N2237" s="46"/>
      <c r="O2237" s="46"/>
      <c r="P2237" s="46"/>
    </row>
    <row r="2238" spans="1:16" ht="26.25">
      <c r="A2238" s="25"/>
      <c r="B2238" s="101"/>
      <c r="C2238" s="24"/>
      <c r="D2238" s="1"/>
      <c r="E2238" s="1"/>
      <c r="F2238" s="1"/>
      <c r="G2238" s="1"/>
      <c r="H2238" s="1"/>
      <c r="I2238" s="1"/>
      <c r="J2238" s="1"/>
      <c r="K2238" s="48"/>
      <c r="L2238" s="46"/>
      <c r="M2238" s="46"/>
      <c r="N2238" s="46"/>
      <c r="O2238" s="46"/>
      <c r="P2238" s="46"/>
    </row>
    <row r="2239" spans="1:16" ht="26.25">
      <c r="A2239" s="25"/>
      <c r="B2239" s="101"/>
      <c r="C2239" s="24"/>
      <c r="D2239" s="1"/>
      <c r="E2239" s="1"/>
      <c r="F2239" s="1"/>
      <c r="G2239" s="1"/>
      <c r="H2239" s="1"/>
      <c r="I2239" s="1"/>
      <c r="J2239" s="1"/>
      <c r="K2239" s="48"/>
      <c r="L2239" s="46"/>
      <c r="M2239" s="46"/>
      <c r="N2239" s="46"/>
      <c r="O2239" s="46"/>
      <c r="P2239" s="46"/>
    </row>
    <row r="2240" spans="1:16" ht="26.25">
      <c r="A2240" s="25"/>
      <c r="B2240" s="101"/>
      <c r="C2240" s="24"/>
      <c r="D2240" s="1"/>
      <c r="E2240" s="1"/>
      <c r="F2240" s="1"/>
      <c r="G2240" s="1"/>
      <c r="H2240" s="1"/>
      <c r="I2240" s="1"/>
      <c r="J2240" s="1"/>
      <c r="K2240" s="48"/>
      <c r="L2240" s="46"/>
      <c r="M2240" s="46"/>
      <c r="N2240" s="46"/>
      <c r="O2240" s="46"/>
      <c r="P2240" s="46"/>
    </row>
    <row r="2241" spans="1:16" ht="26.25">
      <c r="A2241" s="25"/>
      <c r="B2241" s="101"/>
      <c r="C2241" s="24"/>
      <c r="D2241" s="1"/>
      <c r="E2241" s="1"/>
      <c r="F2241" s="1"/>
      <c r="G2241" s="1"/>
      <c r="H2241" s="1"/>
      <c r="I2241" s="1"/>
      <c r="J2241" s="1"/>
      <c r="K2241" s="48"/>
      <c r="L2241" s="46"/>
      <c r="M2241" s="46"/>
      <c r="N2241" s="46"/>
      <c r="O2241" s="46"/>
      <c r="P2241" s="46"/>
    </row>
    <row r="2242" spans="1:16" ht="26.25">
      <c r="A2242" s="25"/>
      <c r="B2242" s="101"/>
      <c r="C2242" s="24"/>
      <c r="D2242" s="1"/>
      <c r="E2242" s="1"/>
      <c r="F2242" s="1"/>
      <c r="G2242" s="1"/>
      <c r="H2242" s="1"/>
      <c r="I2242" s="1"/>
      <c r="J2242" s="1"/>
      <c r="K2242" s="48"/>
      <c r="L2242" s="46"/>
      <c r="M2242" s="46"/>
      <c r="N2242" s="46"/>
      <c r="O2242" s="46"/>
      <c r="P2242" s="46"/>
    </row>
    <row r="2243" spans="1:16" ht="26.25">
      <c r="A2243" s="25"/>
      <c r="B2243" s="101"/>
      <c r="C2243" s="24"/>
      <c r="D2243" s="1"/>
      <c r="E2243" s="1"/>
      <c r="F2243" s="1"/>
      <c r="G2243" s="1"/>
      <c r="H2243" s="1"/>
      <c r="I2243" s="1"/>
      <c r="J2243" s="1"/>
      <c r="K2243" s="48"/>
      <c r="L2243" s="46"/>
      <c r="M2243" s="46"/>
      <c r="N2243" s="46"/>
      <c r="O2243" s="46"/>
      <c r="P2243" s="46"/>
    </row>
    <row r="2244" spans="1:16" ht="26.25">
      <c r="A2244" s="25"/>
      <c r="B2244" s="101"/>
      <c r="C2244" s="24"/>
      <c r="D2244" s="1"/>
      <c r="E2244" s="1"/>
      <c r="F2244" s="1"/>
      <c r="G2244" s="1"/>
      <c r="H2244" s="1"/>
      <c r="I2244" s="1"/>
      <c r="J2244" s="1"/>
      <c r="K2244" s="48"/>
      <c r="L2244" s="46"/>
      <c r="M2244" s="46"/>
      <c r="N2244" s="46"/>
      <c r="O2244" s="46"/>
      <c r="P2244" s="46"/>
    </row>
    <row r="2245" spans="1:16" ht="26.25">
      <c r="A2245" s="25"/>
      <c r="B2245" s="101"/>
      <c r="C2245" s="24"/>
      <c r="D2245" s="1"/>
      <c r="E2245" s="1"/>
      <c r="F2245" s="1"/>
      <c r="G2245" s="1"/>
      <c r="H2245" s="1"/>
      <c r="I2245" s="1"/>
      <c r="J2245" s="1"/>
      <c r="K2245" s="48"/>
      <c r="L2245" s="46"/>
      <c r="M2245" s="46"/>
      <c r="N2245" s="46"/>
      <c r="O2245" s="46"/>
      <c r="P2245" s="46"/>
    </row>
    <row r="2246" spans="1:16" ht="26.25">
      <c r="A2246" s="25"/>
      <c r="B2246" s="101"/>
      <c r="C2246" s="24"/>
      <c r="D2246" s="1"/>
      <c r="E2246" s="1"/>
      <c r="F2246" s="1"/>
      <c r="G2246" s="1"/>
      <c r="H2246" s="1"/>
      <c r="I2246" s="1"/>
      <c r="J2246" s="1"/>
      <c r="K2246" s="48"/>
      <c r="L2246" s="46"/>
      <c r="M2246" s="46"/>
      <c r="N2246" s="46"/>
      <c r="O2246" s="46"/>
      <c r="P2246" s="46"/>
    </row>
    <row r="2247" spans="1:16" ht="26.25">
      <c r="A2247" s="25"/>
      <c r="B2247" s="101"/>
      <c r="C2247" s="24"/>
      <c r="D2247" s="1"/>
      <c r="E2247" s="1"/>
      <c r="F2247" s="1"/>
      <c r="G2247" s="1"/>
      <c r="H2247" s="1"/>
      <c r="I2247" s="1"/>
      <c r="J2247" s="1"/>
      <c r="K2247" s="48"/>
      <c r="L2247" s="46"/>
      <c r="M2247" s="46"/>
      <c r="N2247" s="46"/>
      <c r="O2247" s="46"/>
      <c r="P2247" s="46"/>
    </row>
    <row r="2248" spans="1:16" ht="26.25">
      <c r="A2248" s="25"/>
      <c r="B2248" s="101"/>
      <c r="C2248" s="24"/>
      <c r="D2248" s="1"/>
      <c r="E2248" s="1"/>
      <c r="F2248" s="1"/>
      <c r="G2248" s="1"/>
      <c r="H2248" s="1"/>
      <c r="I2248" s="1"/>
      <c r="J2248" s="1"/>
      <c r="K2248" s="48"/>
      <c r="L2248" s="46"/>
      <c r="M2248" s="46"/>
      <c r="N2248" s="46"/>
      <c r="O2248" s="46"/>
      <c r="P2248" s="46"/>
    </row>
    <row r="2249" spans="1:16" ht="26.25">
      <c r="A2249" s="25"/>
      <c r="B2249" s="101"/>
      <c r="C2249" s="24"/>
      <c r="D2249" s="1"/>
      <c r="E2249" s="1"/>
      <c r="F2249" s="1"/>
      <c r="G2249" s="1"/>
      <c r="H2249" s="1"/>
      <c r="I2249" s="1"/>
      <c r="J2249" s="1"/>
      <c r="K2249" s="48"/>
      <c r="L2249" s="46"/>
      <c r="M2249" s="46"/>
      <c r="N2249" s="46"/>
      <c r="O2249" s="46"/>
      <c r="P2249" s="46"/>
    </row>
    <row r="2250" spans="1:16" ht="26.25">
      <c r="A2250" s="25"/>
      <c r="B2250" s="101"/>
      <c r="C2250" s="24"/>
      <c r="D2250" s="1"/>
      <c r="E2250" s="1"/>
      <c r="F2250" s="1"/>
      <c r="G2250" s="1"/>
      <c r="H2250" s="1"/>
      <c r="I2250" s="1"/>
      <c r="J2250" s="1"/>
      <c r="K2250" s="48"/>
      <c r="L2250" s="46"/>
      <c r="M2250" s="46"/>
      <c r="N2250" s="46"/>
      <c r="O2250" s="46"/>
      <c r="P2250" s="46"/>
    </row>
    <row r="2251" spans="1:16" ht="26.25">
      <c r="A2251" s="25"/>
      <c r="B2251" s="101"/>
      <c r="C2251" s="24"/>
      <c r="D2251" s="1"/>
      <c r="E2251" s="1"/>
      <c r="F2251" s="1"/>
      <c r="G2251" s="1"/>
      <c r="H2251" s="1"/>
      <c r="I2251" s="1"/>
      <c r="J2251" s="1"/>
      <c r="K2251" s="48"/>
      <c r="L2251" s="46"/>
      <c r="M2251" s="46"/>
      <c r="N2251" s="46"/>
      <c r="O2251" s="46"/>
      <c r="P2251" s="46"/>
    </row>
    <row r="2252" spans="1:16" ht="26.25">
      <c r="A2252" s="25"/>
      <c r="B2252" s="101"/>
      <c r="C2252" s="24"/>
      <c r="D2252" s="1"/>
      <c r="E2252" s="1"/>
      <c r="F2252" s="1"/>
      <c r="G2252" s="1"/>
      <c r="H2252" s="1"/>
      <c r="I2252" s="1"/>
      <c r="J2252" s="1"/>
      <c r="K2252" s="48"/>
      <c r="L2252" s="46"/>
      <c r="M2252" s="46"/>
      <c r="N2252" s="46"/>
      <c r="O2252" s="46"/>
      <c r="P2252" s="46"/>
    </row>
    <row r="2253" spans="1:16" ht="26.25">
      <c r="A2253" s="25"/>
      <c r="B2253" s="101"/>
      <c r="C2253" s="24"/>
      <c r="D2253" s="1"/>
      <c r="E2253" s="1"/>
      <c r="F2253" s="1"/>
      <c r="G2253" s="1"/>
      <c r="H2253" s="1"/>
      <c r="I2253" s="1"/>
      <c r="J2253" s="1"/>
      <c r="K2253" s="48"/>
      <c r="L2253" s="46"/>
      <c r="M2253" s="46"/>
      <c r="N2253" s="46"/>
      <c r="O2253" s="46"/>
      <c r="P2253" s="46"/>
    </row>
    <row r="2254" spans="1:16" ht="26.25">
      <c r="A2254" s="25"/>
      <c r="B2254" s="101"/>
      <c r="C2254" s="24"/>
      <c r="D2254" s="1"/>
      <c r="E2254" s="1"/>
      <c r="F2254" s="1"/>
      <c r="G2254" s="1"/>
      <c r="H2254" s="1"/>
      <c r="I2254" s="1"/>
      <c r="J2254" s="1"/>
      <c r="K2254" s="48"/>
      <c r="L2254" s="46"/>
      <c r="M2254" s="46"/>
      <c r="N2254" s="46"/>
      <c r="O2254" s="46"/>
      <c r="P2254" s="46"/>
    </row>
    <row r="2255" spans="1:16" ht="26.25">
      <c r="A2255" s="25"/>
      <c r="B2255" s="101"/>
      <c r="C2255" s="24"/>
      <c r="D2255" s="1"/>
      <c r="E2255" s="1"/>
      <c r="F2255" s="1"/>
      <c r="G2255" s="1"/>
      <c r="H2255" s="1"/>
      <c r="I2255" s="1"/>
      <c r="J2255" s="1"/>
      <c r="K2255" s="48"/>
      <c r="L2255" s="46"/>
      <c r="M2255" s="46"/>
      <c r="N2255" s="46"/>
      <c r="O2255" s="46"/>
      <c r="P2255" s="46"/>
    </row>
    <row r="2256" spans="1:16" ht="26.25">
      <c r="A2256" s="25"/>
      <c r="B2256" s="101"/>
      <c r="C2256" s="24"/>
      <c r="D2256" s="1"/>
      <c r="E2256" s="1"/>
      <c r="F2256" s="1"/>
      <c r="G2256" s="1"/>
      <c r="H2256" s="1"/>
      <c r="I2256" s="1"/>
      <c r="J2256" s="1"/>
      <c r="K2256" s="48"/>
      <c r="L2256" s="46"/>
      <c r="M2256" s="46"/>
      <c r="N2256" s="46"/>
      <c r="O2256" s="46"/>
      <c r="P2256" s="46"/>
    </row>
    <row r="2257" spans="1:16" ht="26.25">
      <c r="A2257" s="25"/>
      <c r="B2257" s="101"/>
      <c r="C2257" s="24"/>
      <c r="D2257" s="1"/>
      <c r="E2257" s="1"/>
      <c r="F2257" s="1"/>
      <c r="G2257" s="1"/>
      <c r="H2257" s="1"/>
      <c r="I2257" s="1"/>
      <c r="J2257" s="1"/>
      <c r="K2257" s="48"/>
      <c r="L2257" s="46"/>
      <c r="M2257" s="46"/>
      <c r="N2257" s="46"/>
      <c r="O2257" s="46"/>
      <c r="P2257" s="46"/>
    </row>
    <row r="2258" spans="1:16" ht="26.25">
      <c r="A2258" s="25"/>
      <c r="B2258" s="101"/>
      <c r="C2258" s="24"/>
      <c r="D2258" s="1"/>
      <c r="E2258" s="1"/>
      <c r="F2258" s="1"/>
      <c r="G2258" s="1"/>
      <c r="H2258" s="1"/>
      <c r="I2258" s="1"/>
      <c r="J2258" s="1"/>
      <c r="K2258" s="48"/>
      <c r="L2258" s="46"/>
      <c r="M2258" s="46"/>
      <c r="N2258" s="46"/>
      <c r="O2258" s="46"/>
      <c r="P2258" s="46"/>
    </row>
    <row r="2259" spans="1:16" ht="26.25">
      <c r="A2259" s="25"/>
      <c r="B2259" s="101"/>
      <c r="C2259" s="24"/>
      <c r="D2259" s="1"/>
      <c r="E2259" s="1"/>
      <c r="F2259" s="1"/>
      <c r="G2259" s="1"/>
      <c r="H2259" s="1"/>
      <c r="I2259" s="1"/>
      <c r="J2259" s="1"/>
      <c r="K2259" s="48"/>
      <c r="L2259" s="46"/>
      <c r="M2259" s="46"/>
      <c r="N2259" s="46"/>
      <c r="O2259" s="46"/>
      <c r="P2259" s="46"/>
    </row>
    <row r="2260" spans="1:16" ht="26.25">
      <c r="A2260" s="25"/>
      <c r="B2260" s="101"/>
      <c r="C2260" s="24"/>
      <c r="D2260" s="1"/>
      <c r="E2260" s="1"/>
      <c r="F2260" s="1"/>
      <c r="G2260" s="1"/>
      <c r="H2260" s="1"/>
      <c r="I2260" s="1"/>
      <c r="J2260" s="1"/>
      <c r="K2260" s="48"/>
      <c r="L2260" s="46"/>
      <c r="M2260" s="46"/>
      <c r="N2260" s="46"/>
      <c r="O2260" s="46"/>
      <c r="P2260" s="46"/>
    </row>
    <row r="2261" spans="1:16" ht="26.25">
      <c r="A2261" s="25"/>
      <c r="B2261" s="101"/>
      <c r="C2261" s="24"/>
      <c r="D2261" s="1"/>
      <c r="E2261" s="1"/>
      <c r="F2261" s="1"/>
      <c r="G2261" s="1"/>
      <c r="H2261" s="1"/>
      <c r="I2261" s="1"/>
      <c r="J2261" s="1"/>
      <c r="K2261" s="48"/>
      <c r="L2261" s="46"/>
      <c r="M2261" s="46"/>
      <c r="N2261" s="46"/>
      <c r="O2261" s="46"/>
      <c r="P2261" s="46"/>
    </row>
    <row r="2262" spans="1:16" ht="26.25">
      <c r="A2262" s="25"/>
      <c r="B2262" s="101"/>
      <c r="C2262" s="24"/>
      <c r="D2262" s="1"/>
      <c r="E2262" s="1"/>
      <c r="F2262" s="1"/>
      <c r="G2262" s="1"/>
      <c r="H2262" s="1"/>
      <c r="I2262" s="1"/>
      <c r="J2262" s="1"/>
      <c r="K2262" s="48"/>
      <c r="L2262" s="46"/>
      <c r="M2262" s="46"/>
      <c r="N2262" s="46"/>
      <c r="O2262" s="46"/>
      <c r="P2262" s="46"/>
    </row>
    <row r="2263" spans="1:16" ht="26.25">
      <c r="A2263" s="25"/>
      <c r="B2263" s="101"/>
      <c r="C2263" s="24"/>
      <c r="D2263" s="1"/>
      <c r="E2263" s="1"/>
      <c r="F2263" s="1"/>
      <c r="G2263" s="1"/>
      <c r="H2263" s="1"/>
      <c r="I2263" s="1"/>
      <c r="J2263" s="1"/>
      <c r="K2263" s="48"/>
      <c r="L2263" s="46"/>
      <c r="M2263" s="46"/>
      <c r="N2263" s="46"/>
      <c r="O2263" s="46"/>
      <c r="P2263" s="46"/>
    </row>
    <row r="2264" spans="1:16" ht="26.25">
      <c r="A2264" s="25"/>
      <c r="B2264" s="101"/>
      <c r="C2264" s="24"/>
      <c r="D2264" s="1"/>
      <c r="E2264" s="1"/>
      <c r="F2264" s="1"/>
      <c r="G2264" s="1"/>
      <c r="H2264" s="1"/>
      <c r="I2264" s="1"/>
      <c r="J2264" s="1"/>
      <c r="K2264" s="48"/>
      <c r="L2264" s="46"/>
      <c r="M2264" s="46"/>
      <c r="N2264" s="46"/>
      <c r="O2264" s="46"/>
      <c r="P2264" s="46"/>
    </row>
    <row r="2265" spans="1:16" ht="26.25">
      <c r="A2265" s="25"/>
      <c r="B2265" s="101"/>
      <c r="C2265" s="24"/>
      <c r="D2265" s="1"/>
      <c r="E2265" s="1"/>
      <c r="F2265" s="1"/>
      <c r="G2265" s="1"/>
      <c r="H2265" s="1"/>
      <c r="I2265" s="1"/>
      <c r="J2265" s="1"/>
      <c r="K2265" s="48"/>
      <c r="L2265" s="46"/>
      <c r="M2265" s="46"/>
      <c r="N2265" s="46"/>
      <c r="O2265" s="46"/>
      <c r="P2265" s="46"/>
    </row>
    <row r="2266" spans="1:16" ht="26.25">
      <c r="A2266" s="25"/>
      <c r="B2266" s="101"/>
      <c r="C2266" s="24"/>
      <c r="D2266" s="1"/>
      <c r="E2266" s="1"/>
      <c r="F2266" s="1"/>
      <c r="G2266" s="1"/>
      <c r="H2266" s="1"/>
      <c r="I2266" s="1"/>
      <c r="J2266" s="1"/>
      <c r="K2266" s="48"/>
      <c r="L2266" s="46"/>
      <c r="M2266" s="46"/>
      <c r="N2266" s="46"/>
      <c r="O2266" s="46"/>
      <c r="P2266" s="46"/>
    </row>
    <row r="2267" spans="1:16" ht="26.25">
      <c r="A2267" s="25"/>
      <c r="B2267" s="101"/>
      <c r="C2267" s="24"/>
      <c r="D2267" s="1"/>
      <c r="E2267" s="1"/>
      <c r="F2267" s="1"/>
      <c r="G2267" s="1"/>
      <c r="H2267" s="1"/>
      <c r="I2267" s="1"/>
      <c r="J2267" s="1"/>
      <c r="K2267" s="48"/>
      <c r="L2267" s="46"/>
      <c r="M2267" s="46"/>
      <c r="N2267" s="46"/>
      <c r="O2267" s="46"/>
      <c r="P2267" s="46"/>
    </row>
    <row r="2268" spans="1:16" ht="26.25">
      <c r="A2268" s="25"/>
      <c r="B2268" s="101"/>
      <c r="C2268" s="24"/>
      <c r="D2268" s="1"/>
      <c r="E2268" s="1"/>
      <c r="F2268" s="1"/>
      <c r="G2268" s="1"/>
      <c r="H2268" s="1"/>
      <c r="I2268" s="1"/>
      <c r="J2268" s="1"/>
      <c r="K2268" s="48"/>
      <c r="L2268" s="46"/>
      <c r="M2268" s="46"/>
      <c r="N2268" s="46"/>
      <c r="O2268" s="46"/>
      <c r="P2268" s="46"/>
    </row>
    <row r="2269" spans="1:16" ht="26.25">
      <c r="A2269" s="25"/>
      <c r="B2269" s="101"/>
      <c r="C2269" s="24"/>
      <c r="D2269" s="1"/>
      <c r="E2269" s="1"/>
      <c r="F2269" s="1"/>
      <c r="G2269" s="1"/>
      <c r="H2269" s="1"/>
      <c r="I2269" s="1"/>
      <c r="J2269" s="1"/>
      <c r="K2269" s="48"/>
      <c r="L2269" s="46"/>
      <c r="M2269" s="46"/>
      <c r="N2269" s="46"/>
      <c r="O2269" s="46"/>
      <c r="P2269" s="46"/>
    </row>
    <row r="2270" spans="1:16" ht="26.25">
      <c r="A2270" s="25"/>
      <c r="B2270" s="101"/>
      <c r="C2270" s="24"/>
      <c r="D2270" s="1"/>
      <c r="E2270" s="1"/>
      <c r="F2270" s="1"/>
      <c r="G2270" s="1"/>
      <c r="H2270" s="1"/>
      <c r="I2270" s="1"/>
      <c r="J2270" s="1"/>
      <c r="K2270" s="48"/>
      <c r="L2270" s="46"/>
      <c r="M2270" s="46"/>
      <c r="N2270" s="46"/>
      <c r="O2270" s="46"/>
      <c r="P2270" s="46"/>
    </row>
    <row r="2271" spans="1:16" ht="26.25">
      <c r="A2271" s="25"/>
      <c r="B2271" s="101"/>
      <c r="C2271" s="24"/>
      <c r="D2271" s="1"/>
      <c r="E2271" s="1"/>
      <c r="F2271" s="1"/>
      <c r="G2271" s="1"/>
      <c r="H2271" s="1"/>
      <c r="I2271" s="1"/>
      <c r="J2271" s="1"/>
      <c r="K2271" s="48"/>
      <c r="L2271" s="46"/>
      <c r="M2271" s="46"/>
      <c r="N2271" s="46"/>
      <c r="O2271" s="46"/>
      <c r="P2271" s="46"/>
    </row>
    <row r="2272" spans="1:16" ht="26.25">
      <c r="A2272" s="25"/>
      <c r="B2272" s="101"/>
      <c r="C2272" s="24"/>
      <c r="D2272" s="1"/>
      <c r="E2272" s="1"/>
      <c r="F2272" s="1"/>
      <c r="G2272" s="1"/>
      <c r="H2272" s="1"/>
      <c r="I2272" s="1"/>
      <c r="J2272" s="1"/>
      <c r="K2272" s="48"/>
      <c r="L2272" s="46"/>
      <c r="M2272" s="46"/>
      <c r="N2272" s="46"/>
      <c r="O2272" s="46"/>
      <c r="P2272" s="46"/>
    </row>
    <row r="2273" spans="1:16" ht="26.25">
      <c r="A2273" s="25"/>
      <c r="B2273" s="101"/>
      <c r="C2273" s="24"/>
      <c r="D2273" s="1"/>
      <c r="E2273" s="1"/>
      <c r="F2273" s="1"/>
      <c r="G2273" s="1"/>
      <c r="H2273" s="1"/>
      <c r="I2273" s="1"/>
      <c r="J2273" s="1"/>
      <c r="K2273" s="48"/>
      <c r="L2273" s="46"/>
      <c r="M2273" s="46"/>
      <c r="N2273" s="46"/>
      <c r="O2273" s="46"/>
      <c r="P2273" s="46"/>
    </row>
    <row r="2274" spans="1:16" ht="26.25">
      <c r="A2274" s="25"/>
      <c r="B2274" s="101"/>
      <c r="C2274" s="24"/>
      <c r="D2274" s="1"/>
      <c r="E2274" s="1"/>
      <c r="F2274" s="1"/>
      <c r="G2274" s="1"/>
      <c r="H2274" s="1"/>
      <c r="I2274" s="1"/>
      <c r="J2274" s="1"/>
      <c r="K2274" s="48"/>
      <c r="L2274" s="46"/>
      <c r="M2274" s="46"/>
      <c r="N2274" s="46"/>
      <c r="O2274" s="46"/>
      <c r="P2274" s="46"/>
    </row>
    <row r="2275" spans="1:16" ht="26.25">
      <c r="A2275" s="25"/>
      <c r="B2275" s="101"/>
      <c r="C2275" s="24"/>
      <c r="D2275" s="1"/>
      <c r="E2275" s="1"/>
      <c r="F2275" s="1"/>
      <c r="G2275" s="1"/>
      <c r="H2275" s="1"/>
      <c r="I2275" s="1"/>
      <c r="J2275" s="1"/>
      <c r="K2275" s="48"/>
      <c r="L2275" s="46"/>
      <c r="M2275" s="46"/>
      <c r="N2275" s="46"/>
      <c r="O2275" s="46"/>
      <c r="P2275" s="46"/>
    </row>
    <row r="2276" spans="1:16" ht="26.25">
      <c r="A2276" s="25"/>
      <c r="B2276" s="101"/>
      <c r="C2276" s="24"/>
      <c r="D2276" s="1"/>
      <c r="E2276" s="1"/>
      <c r="F2276" s="1"/>
      <c r="G2276" s="1"/>
      <c r="H2276" s="1"/>
      <c r="I2276" s="1"/>
      <c r="J2276" s="1"/>
      <c r="K2276" s="48"/>
      <c r="L2276" s="46"/>
      <c r="M2276" s="46"/>
      <c r="N2276" s="46"/>
      <c r="O2276" s="46"/>
      <c r="P2276" s="46"/>
    </row>
    <row r="2277" spans="1:16" ht="26.25">
      <c r="A2277" s="25"/>
      <c r="B2277" s="101"/>
      <c r="C2277" s="24"/>
      <c r="D2277" s="1"/>
      <c r="E2277" s="1"/>
      <c r="F2277" s="1"/>
      <c r="G2277" s="1"/>
      <c r="H2277" s="1"/>
      <c r="I2277" s="1"/>
      <c r="J2277" s="1"/>
      <c r="K2277" s="48"/>
      <c r="L2277" s="46"/>
      <c r="M2277" s="46"/>
      <c r="N2277" s="46"/>
      <c r="O2277" s="46"/>
      <c r="P2277" s="46"/>
    </row>
    <row r="2278" spans="1:16" ht="26.25">
      <c r="A2278" s="25"/>
      <c r="B2278" s="101"/>
      <c r="C2278" s="24"/>
      <c r="D2278" s="1"/>
      <c r="E2278" s="1"/>
      <c r="F2278" s="1"/>
      <c r="G2278" s="1"/>
      <c r="H2278" s="1"/>
      <c r="I2278" s="1"/>
      <c r="J2278" s="1"/>
      <c r="K2278" s="48"/>
      <c r="L2278" s="46"/>
      <c r="M2278" s="46"/>
      <c r="N2278" s="46"/>
      <c r="O2278" s="46"/>
      <c r="P2278" s="46"/>
    </row>
    <row r="2279" spans="1:16" ht="26.25">
      <c r="A2279" s="25"/>
      <c r="B2279" s="101"/>
      <c r="C2279" s="24"/>
      <c r="D2279" s="1"/>
      <c r="E2279" s="1"/>
      <c r="F2279" s="1"/>
      <c r="G2279" s="1"/>
      <c r="H2279" s="1"/>
      <c r="I2279" s="1"/>
      <c r="J2279" s="1"/>
      <c r="K2279" s="48"/>
      <c r="L2279" s="46"/>
      <c r="M2279" s="46"/>
      <c r="N2279" s="46"/>
      <c r="O2279" s="46"/>
      <c r="P2279" s="46"/>
    </row>
    <row r="2280" spans="1:16" ht="26.25">
      <c r="A2280" s="25"/>
      <c r="B2280" s="101"/>
      <c r="C2280" s="24"/>
      <c r="D2280" s="1"/>
      <c r="E2280" s="1"/>
      <c r="F2280" s="1"/>
      <c r="G2280" s="1"/>
      <c r="H2280" s="1"/>
      <c r="I2280" s="1"/>
      <c r="J2280" s="1"/>
      <c r="K2280" s="48"/>
      <c r="L2280" s="46"/>
      <c r="M2280" s="46"/>
      <c r="N2280" s="46"/>
      <c r="O2280" s="46"/>
      <c r="P2280" s="46"/>
    </row>
    <row r="2281" spans="1:16" ht="26.25">
      <c r="A2281" s="25"/>
      <c r="B2281" s="101"/>
      <c r="C2281" s="24"/>
      <c r="D2281" s="1"/>
      <c r="E2281" s="1"/>
      <c r="F2281" s="1"/>
      <c r="G2281" s="1"/>
      <c r="H2281" s="1"/>
      <c r="I2281" s="1"/>
      <c r="J2281" s="1"/>
      <c r="K2281" s="48"/>
      <c r="L2281" s="46"/>
      <c r="M2281" s="46"/>
      <c r="N2281" s="46"/>
      <c r="O2281" s="46"/>
      <c r="P2281" s="46"/>
    </row>
    <row r="2282" spans="1:16" ht="26.25">
      <c r="A2282" s="25"/>
      <c r="B2282" s="101"/>
      <c r="C2282" s="24"/>
      <c r="D2282" s="1"/>
      <c r="E2282" s="1"/>
      <c r="F2282" s="1"/>
      <c r="G2282" s="1"/>
      <c r="H2282" s="1"/>
      <c r="I2282" s="1"/>
      <c r="J2282" s="1"/>
      <c r="K2282" s="48"/>
      <c r="L2282" s="46"/>
      <c r="M2282" s="46"/>
      <c r="N2282" s="46"/>
      <c r="O2282" s="46"/>
      <c r="P2282" s="46"/>
    </row>
    <row r="2283" spans="1:16" ht="26.25">
      <c r="A2283" s="25"/>
      <c r="B2283" s="101"/>
      <c r="C2283" s="24"/>
      <c r="D2283" s="1"/>
      <c r="E2283" s="1"/>
      <c r="F2283" s="1"/>
      <c r="G2283" s="1"/>
      <c r="H2283" s="1"/>
      <c r="I2283" s="1"/>
      <c r="J2283" s="1"/>
      <c r="K2283" s="48"/>
      <c r="L2283" s="46"/>
      <c r="M2283" s="46"/>
      <c r="N2283" s="46"/>
      <c r="O2283" s="46"/>
      <c r="P2283" s="46"/>
    </row>
    <row r="2284" spans="1:16" ht="26.25">
      <c r="A2284" s="25"/>
      <c r="B2284" s="101"/>
      <c r="C2284" s="24"/>
      <c r="D2284" s="1"/>
      <c r="E2284" s="1"/>
      <c r="F2284" s="1"/>
      <c r="G2284" s="1"/>
      <c r="H2284" s="1"/>
      <c r="I2284" s="1"/>
      <c r="J2284" s="1"/>
      <c r="K2284" s="48"/>
      <c r="L2284" s="46"/>
      <c r="M2284" s="46"/>
      <c r="N2284" s="46"/>
      <c r="O2284" s="46"/>
      <c r="P2284" s="46"/>
    </row>
    <row r="2285" spans="1:16" ht="26.25">
      <c r="A2285" s="25"/>
      <c r="B2285" s="101"/>
      <c r="C2285" s="24"/>
      <c r="D2285" s="1"/>
      <c r="E2285" s="1"/>
      <c r="F2285" s="1"/>
      <c r="G2285" s="1"/>
      <c r="H2285" s="1"/>
      <c r="I2285" s="1"/>
      <c r="J2285" s="1"/>
      <c r="K2285" s="48"/>
      <c r="L2285" s="46"/>
      <c r="M2285" s="46"/>
      <c r="N2285" s="46"/>
      <c r="O2285" s="46"/>
      <c r="P2285" s="46"/>
    </row>
    <row r="2286" spans="1:16" ht="26.25">
      <c r="A2286" s="25"/>
      <c r="B2286" s="101"/>
      <c r="C2286" s="24"/>
      <c r="D2286" s="1"/>
      <c r="E2286" s="1"/>
      <c r="F2286" s="1"/>
      <c r="G2286" s="1"/>
      <c r="H2286" s="1"/>
      <c r="I2286" s="1"/>
      <c r="J2286" s="1"/>
      <c r="K2286" s="48"/>
      <c r="L2286" s="46"/>
      <c r="M2286" s="46"/>
      <c r="N2286" s="46"/>
      <c r="O2286" s="46"/>
      <c r="P2286" s="46"/>
    </row>
    <row r="2287" spans="1:16" ht="26.25">
      <c r="A2287" s="25"/>
      <c r="B2287" s="101"/>
      <c r="C2287" s="24"/>
      <c r="D2287" s="1"/>
      <c r="E2287" s="1"/>
      <c r="F2287" s="1"/>
      <c r="G2287" s="1"/>
      <c r="H2287" s="1"/>
      <c r="I2287" s="1"/>
      <c r="J2287" s="1"/>
      <c r="K2287" s="48"/>
      <c r="L2287" s="46"/>
      <c r="M2287" s="46"/>
      <c r="N2287" s="46"/>
      <c r="O2287" s="46"/>
      <c r="P2287" s="46"/>
    </row>
    <row r="2288" spans="1:16" ht="26.25">
      <c r="A2288" s="25"/>
      <c r="B2288" s="101"/>
      <c r="C2288" s="24"/>
      <c r="D2288" s="1"/>
      <c r="E2288" s="1"/>
      <c r="F2288" s="1"/>
      <c r="G2288" s="1"/>
      <c r="H2288" s="1"/>
      <c r="I2288" s="1"/>
      <c r="J2288" s="1"/>
      <c r="K2288" s="48"/>
      <c r="L2288" s="46"/>
      <c r="M2288" s="46"/>
      <c r="N2288" s="46"/>
      <c r="O2288" s="46"/>
      <c r="P2288" s="46"/>
    </row>
    <row r="2289" spans="1:16" ht="26.25">
      <c r="A2289" s="25"/>
      <c r="B2289" s="101"/>
      <c r="C2289" s="24"/>
      <c r="D2289" s="1"/>
      <c r="E2289" s="1"/>
      <c r="F2289" s="1"/>
      <c r="G2289" s="1"/>
      <c r="H2289" s="1"/>
      <c r="I2289" s="1"/>
      <c r="J2289" s="1"/>
      <c r="K2289" s="48"/>
      <c r="L2289" s="46"/>
      <c r="M2289" s="46"/>
      <c r="N2289" s="46"/>
      <c r="O2289" s="46"/>
      <c r="P2289" s="46"/>
    </row>
    <row r="2290" spans="1:16" ht="26.25">
      <c r="A2290" s="25"/>
      <c r="B2290" s="101"/>
      <c r="C2290" s="24"/>
      <c r="D2290" s="1"/>
      <c r="E2290" s="1"/>
      <c r="F2290" s="1"/>
      <c r="G2290" s="1"/>
      <c r="H2290" s="1"/>
      <c r="I2290" s="1"/>
      <c r="J2290" s="1"/>
      <c r="K2290" s="48"/>
      <c r="L2290" s="46"/>
      <c r="M2290" s="46"/>
      <c r="N2290" s="46"/>
      <c r="O2290" s="46"/>
      <c r="P2290" s="46"/>
    </row>
    <row r="2291" spans="1:16" ht="26.25">
      <c r="A2291" s="25"/>
      <c r="B2291" s="101"/>
      <c r="C2291" s="24"/>
      <c r="D2291" s="1"/>
      <c r="E2291" s="1"/>
      <c r="F2291" s="1"/>
      <c r="G2291" s="1"/>
      <c r="H2291" s="1"/>
      <c r="I2291" s="1"/>
      <c r="J2291" s="1"/>
      <c r="K2291" s="48"/>
      <c r="L2291" s="46"/>
      <c r="M2291" s="46"/>
      <c r="N2291" s="46"/>
      <c r="O2291" s="46"/>
      <c r="P2291" s="46"/>
    </row>
    <row r="2292" spans="1:16" ht="26.25">
      <c r="A2292" s="25"/>
      <c r="B2292" s="101"/>
      <c r="C2292" s="24"/>
      <c r="D2292" s="1"/>
      <c r="E2292" s="1"/>
      <c r="F2292" s="1"/>
      <c r="G2292" s="1"/>
      <c r="H2292" s="1"/>
      <c r="I2292" s="1"/>
      <c r="J2292" s="1"/>
      <c r="K2292" s="48"/>
      <c r="L2292" s="46"/>
      <c r="M2292" s="46"/>
      <c r="N2292" s="46"/>
      <c r="O2292" s="46"/>
      <c r="P2292" s="46"/>
    </row>
    <row r="2293" spans="1:16" ht="26.25">
      <c r="A2293" s="25"/>
      <c r="B2293" s="101"/>
      <c r="C2293" s="24"/>
      <c r="D2293" s="1"/>
      <c r="E2293" s="1"/>
      <c r="F2293" s="1"/>
      <c r="G2293" s="1"/>
      <c r="H2293" s="1"/>
      <c r="I2293" s="1"/>
      <c r="J2293" s="1"/>
      <c r="K2293" s="48"/>
      <c r="L2293" s="46"/>
      <c r="M2293" s="46"/>
      <c r="N2293" s="46"/>
      <c r="O2293" s="46"/>
      <c r="P2293" s="46"/>
    </row>
    <row r="2294" spans="1:16" ht="26.25">
      <c r="A2294" s="25"/>
      <c r="B2294" s="101"/>
      <c r="C2294" s="24"/>
      <c r="D2294" s="1"/>
      <c r="E2294" s="1"/>
      <c r="F2294" s="1"/>
      <c r="G2294" s="1"/>
      <c r="H2294" s="1"/>
      <c r="I2294" s="1"/>
      <c r="J2294" s="1"/>
      <c r="K2294" s="48"/>
      <c r="L2294" s="46"/>
      <c r="M2294" s="46"/>
      <c r="N2294" s="46"/>
      <c r="O2294" s="46"/>
      <c r="P2294" s="46"/>
    </row>
    <row r="2295" spans="1:16" ht="26.25">
      <c r="A2295" s="25"/>
      <c r="B2295" s="101"/>
      <c r="C2295" s="24"/>
      <c r="D2295" s="1"/>
      <c r="E2295" s="1"/>
      <c r="F2295" s="1"/>
      <c r="G2295" s="1"/>
      <c r="H2295" s="1"/>
      <c r="I2295" s="1"/>
      <c r="J2295" s="1"/>
      <c r="K2295" s="48"/>
      <c r="L2295" s="46"/>
      <c r="M2295" s="46"/>
      <c r="N2295" s="46"/>
      <c r="O2295" s="46"/>
      <c r="P2295" s="46"/>
    </row>
    <row r="2296" spans="1:16" ht="26.25">
      <c r="A2296" s="25"/>
      <c r="B2296" s="101"/>
      <c r="C2296" s="24"/>
      <c r="D2296" s="1"/>
      <c r="E2296" s="1"/>
      <c r="F2296" s="1"/>
      <c r="G2296" s="1"/>
      <c r="H2296" s="1"/>
      <c r="I2296" s="1"/>
      <c r="J2296" s="1"/>
      <c r="K2296" s="48"/>
      <c r="L2296" s="46"/>
      <c r="M2296" s="46"/>
      <c r="N2296" s="46"/>
      <c r="O2296" s="46"/>
      <c r="P2296" s="46"/>
    </row>
    <row r="2297" spans="1:16" ht="26.25">
      <c r="A2297" s="25"/>
      <c r="B2297" s="101"/>
      <c r="C2297" s="24"/>
      <c r="D2297" s="1"/>
      <c r="E2297" s="1"/>
      <c r="F2297" s="1"/>
      <c r="G2297" s="1"/>
      <c r="H2297" s="1"/>
      <c r="I2297" s="1"/>
      <c r="J2297" s="1"/>
      <c r="K2297" s="48"/>
      <c r="L2297" s="46"/>
      <c r="M2297" s="46"/>
      <c r="N2297" s="46"/>
      <c r="O2297" s="46"/>
      <c r="P2297" s="46"/>
    </row>
    <row r="2298" spans="1:16" ht="26.25">
      <c r="A2298" s="25"/>
      <c r="B2298" s="101"/>
      <c r="C2298" s="24"/>
      <c r="D2298" s="1"/>
      <c r="E2298" s="1"/>
      <c r="F2298" s="1"/>
      <c r="G2298" s="1"/>
      <c r="H2298" s="1"/>
      <c r="I2298" s="1"/>
      <c r="J2298" s="1"/>
      <c r="K2298" s="48"/>
      <c r="L2298" s="46"/>
      <c r="M2298" s="46"/>
      <c r="N2298" s="46"/>
      <c r="O2298" s="46"/>
      <c r="P2298" s="46"/>
    </row>
    <row r="2299" spans="1:16" ht="26.25">
      <c r="A2299" s="25"/>
      <c r="B2299" s="101"/>
      <c r="C2299" s="24"/>
      <c r="D2299" s="1"/>
      <c r="E2299" s="1"/>
      <c r="F2299" s="1"/>
      <c r="G2299" s="1"/>
      <c r="H2299" s="1"/>
      <c r="I2299" s="1"/>
      <c r="J2299" s="1"/>
      <c r="K2299" s="48"/>
      <c r="L2299" s="46"/>
      <c r="M2299" s="46"/>
      <c r="N2299" s="46"/>
      <c r="O2299" s="46"/>
      <c r="P2299" s="46"/>
    </row>
    <row r="2300" spans="1:16" ht="26.25">
      <c r="A2300" s="25"/>
      <c r="B2300" s="101"/>
      <c r="C2300" s="24"/>
      <c r="D2300" s="1"/>
      <c r="E2300" s="1"/>
      <c r="F2300" s="1"/>
      <c r="G2300" s="1"/>
      <c r="H2300" s="1"/>
      <c r="I2300" s="1"/>
      <c r="J2300" s="1"/>
      <c r="K2300" s="48"/>
      <c r="L2300" s="46"/>
      <c r="M2300" s="46"/>
      <c r="N2300" s="46"/>
      <c r="O2300" s="46"/>
      <c r="P2300" s="46"/>
    </row>
    <row r="2301" spans="1:16" ht="26.25">
      <c r="A2301" s="25"/>
      <c r="B2301" s="101"/>
      <c r="C2301" s="24"/>
      <c r="D2301" s="1"/>
      <c r="E2301" s="1"/>
      <c r="F2301" s="1"/>
      <c r="G2301" s="1"/>
      <c r="H2301" s="1"/>
      <c r="I2301" s="1"/>
      <c r="J2301" s="1"/>
      <c r="K2301" s="48"/>
      <c r="L2301" s="46"/>
      <c r="M2301" s="46"/>
      <c r="N2301" s="46"/>
      <c r="O2301" s="46"/>
      <c r="P2301" s="46"/>
    </row>
    <row r="2302" spans="1:16" ht="26.25">
      <c r="A2302" s="25"/>
      <c r="B2302" s="101"/>
      <c r="C2302" s="24"/>
      <c r="D2302" s="1"/>
      <c r="E2302" s="1"/>
      <c r="F2302" s="1"/>
      <c r="G2302" s="1"/>
      <c r="H2302" s="1"/>
      <c r="I2302" s="1"/>
      <c r="J2302" s="1"/>
      <c r="K2302" s="48"/>
      <c r="L2302" s="46"/>
      <c r="M2302" s="46"/>
      <c r="N2302" s="46"/>
      <c r="O2302" s="46"/>
      <c r="P2302" s="46"/>
    </row>
    <row r="2303" spans="1:16" ht="26.25">
      <c r="A2303" s="25"/>
      <c r="B2303" s="101"/>
      <c r="C2303" s="24"/>
      <c r="D2303" s="1"/>
      <c r="E2303" s="1"/>
      <c r="F2303" s="1"/>
      <c r="G2303" s="1"/>
      <c r="H2303" s="1"/>
      <c r="I2303" s="1"/>
      <c r="J2303" s="1"/>
      <c r="K2303" s="48"/>
      <c r="L2303" s="46"/>
      <c r="M2303" s="46"/>
      <c r="N2303" s="46"/>
      <c r="O2303" s="46"/>
      <c r="P2303" s="46"/>
    </row>
    <row r="2304" spans="1:16" ht="26.25">
      <c r="A2304" s="25"/>
      <c r="B2304" s="101"/>
      <c r="C2304" s="24"/>
      <c r="D2304" s="1"/>
      <c r="E2304" s="1"/>
      <c r="F2304" s="1"/>
      <c r="G2304" s="1"/>
      <c r="H2304" s="1"/>
      <c r="I2304" s="1"/>
      <c r="J2304" s="1"/>
      <c r="K2304" s="48"/>
      <c r="L2304" s="46"/>
      <c r="M2304" s="46"/>
      <c r="N2304" s="46"/>
      <c r="O2304" s="46"/>
      <c r="P2304" s="46"/>
    </row>
    <row r="2305" spans="1:16" ht="26.25">
      <c r="A2305" s="25"/>
      <c r="B2305" s="101"/>
      <c r="C2305" s="24"/>
      <c r="D2305" s="1"/>
      <c r="E2305" s="1"/>
      <c r="F2305" s="1"/>
      <c r="G2305" s="1"/>
      <c r="H2305" s="1"/>
      <c r="I2305" s="1"/>
      <c r="J2305" s="1"/>
      <c r="K2305" s="48"/>
      <c r="L2305" s="46"/>
      <c r="M2305" s="46"/>
      <c r="N2305" s="46"/>
      <c r="O2305" s="46"/>
      <c r="P2305" s="46"/>
    </row>
    <row r="2306" spans="1:16" ht="26.25">
      <c r="A2306" s="25"/>
      <c r="B2306" s="101"/>
      <c r="C2306" s="24"/>
      <c r="D2306" s="1"/>
      <c r="E2306" s="1"/>
      <c r="F2306" s="1"/>
      <c r="G2306" s="1"/>
      <c r="H2306" s="1"/>
      <c r="I2306" s="1"/>
      <c r="J2306" s="1"/>
      <c r="K2306" s="48"/>
      <c r="L2306" s="46"/>
      <c r="M2306" s="46"/>
      <c r="N2306" s="46"/>
      <c r="O2306" s="46"/>
      <c r="P2306" s="46"/>
    </row>
    <row r="2307" spans="1:16" ht="26.25">
      <c r="A2307" s="25"/>
      <c r="B2307" s="101"/>
      <c r="C2307" s="24"/>
      <c r="D2307" s="1"/>
      <c r="E2307" s="1"/>
      <c r="F2307" s="1"/>
      <c r="G2307" s="1"/>
      <c r="H2307" s="1"/>
      <c r="I2307" s="1"/>
      <c r="J2307" s="1"/>
      <c r="K2307" s="48"/>
      <c r="L2307" s="46"/>
      <c r="M2307" s="46"/>
      <c r="N2307" s="46"/>
      <c r="O2307" s="46"/>
      <c r="P2307" s="46"/>
    </row>
    <row r="2308" spans="1:16" ht="26.25">
      <c r="A2308" s="25"/>
      <c r="B2308" s="101"/>
      <c r="C2308" s="24"/>
      <c r="D2308" s="1"/>
      <c r="E2308" s="1"/>
      <c r="F2308" s="1"/>
      <c r="G2308" s="1"/>
      <c r="H2308" s="1"/>
      <c r="I2308" s="1"/>
      <c r="J2308" s="1"/>
      <c r="K2308" s="48"/>
      <c r="L2308" s="46"/>
      <c r="M2308" s="46"/>
      <c r="N2308" s="46"/>
      <c r="O2308" s="46"/>
      <c r="P2308" s="46"/>
    </row>
    <row r="2309" spans="1:16" ht="26.25">
      <c r="A2309" s="25"/>
      <c r="B2309" s="101"/>
      <c r="C2309" s="24"/>
      <c r="D2309" s="1"/>
      <c r="E2309" s="1"/>
      <c r="F2309" s="1"/>
      <c r="G2309" s="1"/>
      <c r="H2309" s="1"/>
      <c r="I2309" s="1"/>
      <c r="J2309" s="1"/>
      <c r="K2309" s="48"/>
      <c r="L2309" s="46"/>
      <c r="M2309" s="46"/>
      <c r="N2309" s="46"/>
      <c r="O2309" s="46"/>
      <c r="P2309" s="46"/>
    </row>
    <row r="2310" spans="1:16" ht="26.25">
      <c r="A2310" s="25"/>
      <c r="B2310" s="101"/>
      <c r="C2310" s="24"/>
      <c r="D2310" s="1"/>
      <c r="E2310" s="1"/>
      <c r="F2310" s="1"/>
      <c r="G2310" s="1"/>
      <c r="H2310" s="1"/>
      <c r="I2310" s="1"/>
      <c r="J2310" s="1"/>
      <c r="K2310" s="48"/>
      <c r="L2310" s="46"/>
      <c r="M2310" s="46"/>
      <c r="N2310" s="46"/>
      <c r="O2310" s="46"/>
      <c r="P2310" s="46"/>
    </row>
    <row r="2311" spans="1:16" ht="26.25">
      <c r="A2311" s="25"/>
      <c r="B2311" s="101"/>
      <c r="C2311" s="24"/>
      <c r="D2311" s="1"/>
      <c r="E2311" s="1"/>
      <c r="F2311" s="1"/>
      <c r="G2311" s="1"/>
      <c r="H2311" s="1"/>
      <c r="I2311" s="1"/>
      <c r="J2311" s="1"/>
      <c r="K2311" s="48"/>
      <c r="L2311" s="46"/>
      <c r="M2311" s="46"/>
      <c r="N2311" s="46"/>
      <c r="O2311" s="46"/>
      <c r="P2311" s="46"/>
    </row>
    <row r="2312" spans="1:16" ht="26.25">
      <c r="A2312" s="25"/>
      <c r="B2312" s="101"/>
      <c r="C2312" s="24"/>
      <c r="D2312" s="1"/>
      <c r="E2312" s="1"/>
      <c r="F2312" s="1"/>
      <c r="G2312" s="1"/>
      <c r="H2312" s="1"/>
      <c r="I2312" s="1"/>
      <c r="J2312" s="1"/>
      <c r="K2312" s="48"/>
      <c r="L2312" s="46"/>
      <c r="M2312" s="46"/>
      <c r="N2312" s="46"/>
      <c r="O2312" s="46"/>
      <c r="P2312" s="46"/>
    </row>
    <row r="2313" spans="1:16" ht="26.25">
      <c r="A2313" s="25"/>
      <c r="B2313" s="101"/>
      <c r="C2313" s="24"/>
      <c r="D2313" s="1"/>
      <c r="E2313" s="1"/>
      <c r="F2313" s="1"/>
      <c r="G2313" s="1"/>
      <c r="H2313" s="1"/>
      <c r="I2313" s="1"/>
      <c r="J2313" s="1"/>
      <c r="K2313" s="48"/>
      <c r="L2313" s="46"/>
      <c r="M2313" s="46"/>
      <c r="N2313" s="46"/>
      <c r="O2313" s="46"/>
      <c r="P2313" s="46"/>
    </row>
    <row r="2314" spans="1:16" ht="26.25">
      <c r="A2314" s="25"/>
      <c r="B2314" s="101"/>
      <c r="C2314" s="24"/>
      <c r="D2314" s="1"/>
      <c r="E2314" s="1"/>
      <c r="F2314" s="1"/>
      <c r="G2314" s="1"/>
      <c r="H2314" s="1"/>
      <c r="I2314" s="1"/>
      <c r="J2314" s="1"/>
      <c r="K2314" s="48"/>
      <c r="L2314" s="46"/>
      <c r="M2314" s="46"/>
      <c r="N2314" s="46"/>
      <c r="O2314" s="46"/>
      <c r="P2314" s="46"/>
    </row>
    <row r="2315" spans="1:16" ht="26.25">
      <c r="A2315" s="25"/>
      <c r="B2315" s="101"/>
      <c r="C2315" s="24"/>
      <c r="D2315" s="1"/>
      <c r="E2315" s="1"/>
      <c r="F2315" s="1"/>
      <c r="G2315" s="1"/>
      <c r="H2315" s="1"/>
      <c r="I2315" s="1"/>
      <c r="J2315" s="1"/>
      <c r="K2315" s="48"/>
      <c r="L2315" s="46"/>
      <c r="M2315" s="46"/>
      <c r="N2315" s="46"/>
      <c r="O2315" s="46"/>
      <c r="P2315" s="46"/>
    </row>
    <row r="2316" spans="1:16" ht="26.25">
      <c r="A2316" s="25"/>
      <c r="B2316" s="101"/>
      <c r="C2316" s="24"/>
      <c r="D2316" s="1"/>
      <c r="E2316" s="1"/>
      <c r="F2316" s="1"/>
      <c r="G2316" s="1"/>
      <c r="H2316" s="1"/>
      <c r="I2316" s="1"/>
      <c r="J2316" s="1"/>
      <c r="K2316" s="48"/>
      <c r="L2316" s="46"/>
      <c r="M2316" s="46"/>
      <c r="N2316" s="46"/>
      <c r="O2316" s="46"/>
      <c r="P2316" s="46"/>
    </row>
    <row r="2317" spans="1:16" ht="26.25">
      <c r="A2317" s="25"/>
      <c r="B2317" s="101"/>
      <c r="C2317" s="24"/>
      <c r="D2317" s="1"/>
      <c r="E2317" s="1"/>
      <c r="F2317" s="1"/>
      <c r="G2317" s="1"/>
      <c r="H2317" s="1"/>
      <c r="I2317" s="1"/>
      <c r="J2317" s="1"/>
      <c r="K2317" s="48"/>
      <c r="L2317" s="46"/>
      <c r="M2317" s="46"/>
      <c r="N2317" s="46"/>
      <c r="O2317" s="46"/>
      <c r="P2317" s="46"/>
    </row>
    <row r="2318" spans="1:16" ht="26.25">
      <c r="A2318" s="25"/>
      <c r="B2318" s="101"/>
      <c r="C2318" s="24"/>
      <c r="D2318" s="1"/>
      <c r="E2318" s="1"/>
      <c r="F2318" s="1"/>
      <c r="G2318" s="1"/>
      <c r="H2318" s="1"/>
      <c r="I2318" s="1"/>
      <c r="J2318" s="1"/>
      <c r="K2318" s="48"/>
      <c r="L2318" s="46"/>
      <c r="M2318" s="46"/>
      <c r="N2318" s="46"/>
      <c r="O2318" s="46"/>
      <c r="P2318" s="46"/>
    </row>
    <row r="2319" spans="1:16" ht="26.25">
      <c r="A2319" s="25"/>
      <c r="B2319" s="101"/>
      <c r="C2319" s="24"/>
      <c r="D2319" s="1"/>
      <c r="E2319" s="1"/>
      <c r="F2319" s="1"/>
      <c r="G2319" s="1"/>
      <c r="H2319" s="1"/>
      <c r="I2319" s="1"/>
      <c r="J2319" s="1"/>
      <c r="K2319" s="48"/>
      <c r="L2319" s="46"/>
      <c r="M2319" s="46"/>
      <c r="N2319" s="46"/>
      <c r="O2319" s="46"/>
      <c r="P2319" s="46"/>
    </row>
    <row r="2320" spans="1:16" ht="26.25">
      <c r="A2320" s="25"/>
      <c r="B2320" s="101"/>
      <c r="C2320" s="24"/>
      <c r="D2320" s="1"/>
      <c r="E2320" s="1"/>
      <c r="F2320" s="1"/>
      <c r="G2320" s="1"/>
      <c r="H2320" s="1"/>
      <c r="I2320" s="1"/>
      <c r="J2320" s="1"/>
      <c r="K2320" s="48"/>
      <c r="L2320" s="46"/>
      <c r="M2320" s="46"/>
      <c r="N2320" s="46"/>
      <c r="O2320" s="46"/>
      <c r="P2320" s="46"/>
    </row>
    <row r="2321" spans="1:16" ht="26.25">
      <c r="A2321" s="25"/>
      <c r="B2321" s="101"/>
      <c r="C2321" s="24"/>
      <c r="D2321" s="1"/>
      <c r="E2321" s="1"/>
      <c r="F2321" s="1"/>
      <c r="G2321" s="1"/>
      <c r="H2321" s="1"/>
      <c r="I2321" s="1"/>
      <c r="J2321" s="1"/>
      <c r="K2321" s="48"/>
      <c r="L2321" s="46"/>
      <c r="M2321" s="46"/>
      <c r="N2321" s="46"/>
      <c r="O2321" s="46"/>
      <c r="P2321" s="46"/>
    </row>
    <row r="2322" spans="1:16" ht="26.25">
      <c r="A2322" s="25"/>
      <c r="B2322" s="101"/>
      <c r="C2322" s="24"/>
      <c r="D2322" s="1"/>
      <c r="E2322" s="1"/>
      <c r="F2322" s="1"/>
      <c r="G2322" s="1"/>
      <c r="H2322" s="1"/>
      <c r="I2322" s="1"/>
      <c r="J2322" s="1"/>
      <c r="K2322" s="48"/>
      <c r="L2322" s="46"/>
      <c r="M2322" s="46"/>
      <c r="N2322" s="46"/>
      <c r="O2322" s="46"/>
      <c r="P2322" s="46"/>
    </row>
    <row r="2323" spans="1:16" ht="26.25">
      <c r="A2323" s="25"/>
      <c r="B2323" s="101"/>
      <c r="C2323" s="24"/>
      <c r="D2323" s="1"/>
      <c r="E2323" s="1"/>
      <c r="F2323" s="1"/>
      <c r="G2323" s="1"/>
      <c r="H2323" s="1"/>
      <c r="I2323" s="1"/>
      <c r="J2323" s="1"/>
      <c r="K2323" s="48"/>
      <c r="L2323" s="46"/>
      <c r="M2323" s="46"/>
      <c r="N2323" s="46"/>
      <c r="O2323" s="46"/>
      <c r="P2323" s="46"/>
    </row>
    <row r="2324" spans="1:16" ht="26.25">
      <c r="A2324" s="25"/>
      <c r="B2324" s="101"/>
      <c r="C2324" s="24"/>
      <c r="D2324" s="1"/>
      <c r="E2324" s="1"/>
      <c r="F2324" s="1"/>
      <c r="G2324" s="1"/>
      <c r="H2324" s="1"/>
      <c r="I2324" s="1"/>
      <c r="J2324" s="1"/>
      <c r="K2324" s="48"/>
      <c r="L2324" s="46"/>
      <c r="M2324" s="46"/>
      <c r="N2324" s="46"/>
      <c r="O2324" s="46"/>
      <c r="P2324" s="46"/>
    </row>
    <row r="2325" spans="1:16" ht="26.25">
      <c r="A2325" s="25"/>
      <c r="B2325" s="101"/>
      <c r="C2325" s="24"/>
      <c r="D2325" s="1"/>
      <c r="E2325" s="1"/>
      <c r="F2325" s="1"/>
      <c r="G2325" s="1"/>
      <c r="H2325" s="1"/>
      <c r="I2325" s="1"/>
      <c r="J2325" s="1"/>
      <c r="K2325" s="48"/>
      <c r="L2325" s="46"/>
      <c r="M2325" s="46"/>
      <c r="N2325" s="46"/>
      <c r="O2325" s="46"/>
      <c r="P2325" s="46"/>
    </row>
    <row r="2326" spans="1:16" ht="26.25">
      <c r="A2326" s="25"/>
      <c r="B2326" s="101"/>
      <c r="C2326" s="24"/>
      <c r="D2326" s="1"/>
      <c r="E2326" s="1"/>
      <c r="F2326" s="1"/>
      <c r="G2326" s="1"/>
      <c r="H2326" s="1"/>
      <c r="I2326" s="1"/>
      <c r="J2326" s="1"/>
      <c r="K2326" s="48"/>
      <c r="L2326" s="46"/>
      <c r="M2326" s="46"/>
      <c r="N2326" s="46"/>
      <c r="O2326" s="46"/>
      <c r="P2326" s="46"/>
    </row>
    <row r="2327" spans="1:16" ht="26.25">
      <c r="A2327" s="25"/>
      <c r="B2327" s="101"/>
      <c r="C2327" s="24"/>
      <c r="D2327" s="1"/>
      <c r="E2327" s="1"/>
      <c r="F2327" s="1"/>
      <c r="G2327" s="1"/>
      <c r="H2327" s="1"/>
      <c r="I2327" s="1"/>
      <c r="J2327" s="1"/>
      <c r="K2327" s="48"/>
      <c r="L2327" s="46"/>
      <c r="M2327" s="46"/>
      <c r="N2327" s="46"/>
      <c r="O2327" s="46"/>
      <c r="P2327" s="46"/>
    </row>
    <row r="2328" spans="1:16" ht="26.25">
      <c r="A2328" s="25"/>
      <c r="B2328" s="101"/>
      <c r="C2328" s="24"/>
      <c r="D2328" s="1"/>
      <c r="E2328" s="1"/>
      <c r="F2328" s="1"/>
      <c r="G2328" s="1"/>
      <c r="H2328" s="1"/>
      <c r="I2328" s="1"/>
      <c r="J2328" s="1"/>
      <c r="K2328" s="48"/>
      <c r="L2328" s="46"/>
      <c r="M2328" s="46"/>
      <c r="N2328" s="46"/>
      <c r="O2328" s="46"/>
      <c r="P2328" s="46"/>
    </row>
    <row r="2329" spans="1:16" ht="26.25">
      <c r="A2329" s="25"/>
      <c r="B2329" s="101"/>
      <c r="C2329" s="24"/>
      <c r="D2329" s="1"/>
      <c r="E2329" s="1"/>
      <c r="F2329" s="1"/>
      <c r="G2329" s="1"/>
      <c r="H2329" s="1"/>
      <c r="I2329" s="1"/>
      <c r="J2329" s="1"/>
      <c r="K2329" s="48"/>
      <c r="L2329" s="46"/>
      <c r="M2329" s="46"/>
      <c r="N2329" s="46"/>
      <c r="O2329" s="46"/>
      <c r="P2329" s="46"/>
    </row>
    <row r="2330" spans="1:16" ht="26.25">
      <c r="A2330" s="25"/>
      <c r="B2330" s="101"/>
      <c r="C2330" s="24"/>
      <c r="D2330" s="1"/>
      <c r="E2330" s="1"/>
      <c r="F2330" s="1"/>
      <c r="G2330" s="1"/>
      <c r="H2330" s="1"/>
      <c r="I2330" s="1"/>
      <c r="J2330" s="1"/>
      <c r="K2330" s="48"/>
      <c r="L2330" s="46"/>
      <c r="M2330" s="46"/>
      <c r="N2330" s="46"/>
      <c r="O2330" s="46"/>
      <c r="P2330" s="46"/>
    </row>
    <row r="2331" spans="1:16" ht="26.25">
      <c r="A2331" s="25"/>
      <c r="B2331" s="101"/>
      <c r="C2331" s="24"/>
      <c r="D2331" s="1"/>
      <c r="E2331" s="1"/>
      <c r="F2331" s="1"/>
      <c r="G2331" s="1"/>
      <c r="H2331" s="1"/>
      <c r="I2331" s="1"/>
      <c r="J2331" s="1"/>
      <c r="K2331" s="48"/>
      <c r="L2331" s="46"/>
      <c r="M2331" s="46"/>
      <c r="N2331" s="46"/>
      <c r="O2331" s="46"/>
      <c r="P2331" s="46"/>
    </row>
    <row r="2332" spans="1:16" ht="26.25">
      <c r="A2332" s="25"/>
      <c r="B2332" s="101"/>
      <c r="C2332" s="24"/>
      <c r="D2332" s="1"/>
      <c r="E2332" s="1"/>
      <c r="F2332" s="1"/>
      <c r="G2332" s="1"/>
      <c r="H2332" s="1"/>
      <c r="I2332" s="1"/>
      <c r="J2332" s="1"/>
      <c r="K2332" s="48"/>
      <c r="L2332" s="46"/>
      <c r="M2332" s="46"/>
      <c r="N2332" s="46"/>
      <c r="O2332" s="46"/>
      <c r="P2332" s="46"/>
    </row>
    <row r="2333" spans="1:16" ht="26.25">
      <c r="A2333" s="25"/>
      <c r="B2333" s="101"/>
      <c r="C2333" s="24"/>
      <c r="D2333" s="1"/>
      <c r="E2333" s="1"/>
      <c r="F2333" s="1"/>
      <c r="G2333" s="1"/>
      <c r="H2333" s="1"/>
      <c r="I2333" s="1"/>
      <c r="J2333" s="1"/>
      <c r="K2333" s="48"/>
      <c r="L2333" s="46"/>
      <c r="M2333" s="46"/>
      <c r="N2333" s="46"/>
      <c r="O2333" s="46"/>
      <c r="P2333" s="46"/>
    </row>
    <row r="2334" spans="1:16" ht="26.25">
      <c r="A2334" s="25"/>
      <c r="B2334" s="101"/>
      <c r="C2334" s="24"/>
      <c r="D2334" s="1"/>
      <c r="E2334" s="1"/>
      <c r="F2334" s="1"/>
      <c r="G2334" s="1"/>
      <c r="H2334" s="1"/>
      <c r="I2334" s="1"/>
      <c r="J2334" s="1"/>
      <c r="K2334" s="48"/>
      <c r="L2334" s="46"/>
      <c r="M2334" s="46"/>
      <c r="N2334" s="46"/>
      <c r="O2334" s="46"/>
      <c r="P2334" s="46"/>
    </row>
    <row r="2335" spans="1:16" ht="26.25">
      <c r="A2335" s="25"/>
      <c r="B2335" s="101"/>
      <c r="C2335" s="24"/>
      <c r="D2335" s="1"/>
      <c r="E2335" s="1"/>
      <c r="F2335" s="1"/>
      <c r="G2335" s="1"/>
      <c r="H2335" s="1"/>
      <c r="I2335" s="1"/>
      <c r="J2335" s="1"/>
      <c r="K2335" s="48"/>
      <c r="L2335" s="46"/>
      <c r="M2335" s="46"/>
      <c r="N2335" s="46"/>
      <c r="O2335" s="46"/>
      <c r="P2335" s="46"/>
    </row>
    <row r="2336" spans="1:16" ht="26.25">
      <c r="A2336" s="25"/>
      <c r="B2336" s="101"/>
      <c r="C2336" s="24"/>
      <c r="D2336" s="1"/>
      <c r="E2336" s="1"/>
      <c r="F2336" s="1"/>
      <c r="G2336" s="1"/>
      <c r="H2336" s="1"/>
      <c r="I2336" s="1"/>
      <c r="J2336" s="1"/>
      <c r="K2336" s="48"/>
      <c r="L2336" s="46"/>
      <c r="M2336" s="46"/>
      <c r="N2336" s="46"/>
      <c r="O2336" s="46"/>
      <c r="P2336" s="46"/>
    </row>
    <row r="2337" spans="1:16" ht="26.25">
      <c r="A2337" s="25"/>
      <c r="B2337" s="101"/>
      <c r="C2337" s="24"/>
      <c r="D2337" s="1"/>
      <c r="E2337" s="1"/>
      <c r="F2337" s="1"/>
      <c r="G2337" s="1"/>
      <c r="H2337" s="1"/>
      <c r="I2337" s="1"/>
      <c r="J2337" s="1"/>
      <c r="K2337" s="48"/>
      <c r="L2337" s="46"/>
      <c r="M2337" s="46"/>
      <c r="N2337" s="46"/>
      <c r="O2337" s="46"/>
      <c r="P2337" s="46"/>
    </row>
    <row r="2338" spans="1:16" ht="26.25">
      <c r="A2338" s="25"/>
      <c r="B2338" s="101"/>
      <c r="C2338" s="24"/>
      <c r="D2338" s="1"/>
      <c r="E2338" s="1"/>
      <c r="F2338" s="1"/>
      <c r="G2338" s="1"/>
      <c r="H2338" s="1"/>
      <c r="I2338" s="1"/>
      <c r="J2338" s="1"/>
      <c r="K2338" s="48"/>
      <c r="L2338" s="46"/>
      <c r="M2338" s="46"/>
      <c r="N2338" s="46"/>
      <c r="O2338" s="46"/>
      <c r="P2338" s="46"/>
    </row>
    <row r="2339" spans="1:16" ht="26.25">
      <c r="A2339" s="25"/>
      <c r="B2339" s="101"/>
      <c r="C2339" s="24"/>
      <c r="D2339" s="1"/>
      <c r="E2339" s="1"/>
      <c r="F2339" s="1"/>
      <c r="G2339" s="1"/>
      <c r="H2339" s="1"/>
      <c r="I2339" s="1"/>
      <c r="J2339" s="1"/>
      <c r="K2339" s="48"/>
      <c r="L2339" s="46"/>
      <c r="M2339" s="46"/>
      <c r="N2339" s="46"/>
      <c r="O2339" s="46"/>
      <c r="P2339" s="46"/>
    </row>
    <row r="2340" spans="1:16" ht="26.25">
      <c r="A2340" s="25"/>
      <c r="B2340" s="101"/>
      <c r="C2340" s="24"/>
      <c r="D2340" s="1"/>
      <c r="E2340" s="1"/>
      <c r="F2340" s="1"/>
      <c r="G2340" s="1"/>
      <c r="H2340" s="1"/>
      <c r="I2340" s="1"/>
      <c r="J2340" s="1"/>
      <c r="K2340" s="48"/>
      <c r="L2340" s="46"/>
      <c r="M2340" s="46"/>
      <c r="N2340" s="46"/>
      <c r="O2340" s="46"/>
      <c r="P2340" s="46"/>
    </row>
    <row r="2341" spans="1:16" ht="26.25">
      <c r="A2341" s="25"/>
      <c r="B2341" s="101"/>
      <c r="C2341" s="24"/>
      <c r="D2341" s="1"/>
      <c r="E2341" s="1"/>
      <c r="F2341" s="1"/>
      <c r="G2341" s="1"/>
      <c r="H2341" s="1"/>
      <c r="I2341" s="1"/>
      <c r="J2341" s="1"/>
      <c r="K2341" s="48"/>
      <c r="L2341" s="46"/>
      <c r="M2341" s="46"/>
      <c r="N2341" s="46"/>
      <c r="O2341" s="46"/>
      <c r="P2341" s="46"/>
    </row>
    <row r="2342" spans="1:16" ht="26.25">
      <c r="A2342" s="25"/>
      <c r="B2342" s="101"/>
      <c r="C2342" s="24"/>
      <c r="D2342" s="1"/>
      <c r="E2342" s="1"/>
      <c r="F2342" s="1"/>
      <c r="G2342" s="1"/>
      <c r="H2342" s="1"/>
      <c r="I2342" s="1"/>
      <c r="J2342" s="1"/>
      <c r="K2342" s="48"/>
      <c r="L2342" s="46"/>
      <c r="M2342" s="46"/>
      <c r="N2342" s="46"/>
      <c r="O2342" s="46"/>
      <c r="P2342" s="46"/>
    </row>
    <row r="2343" spans="1:16" ht="26.25">
      <c r="A2343" s="25"/>
      <c r="B2343" s="101"/>
      <c r="C2343" s="24"/>
      <c r="D2343" s="1"/>
      <c r="E2343" s="1"/>
      <c r="F2343" s="1"/>
      <c r="G2343" s="1"/>
      <c r="H2343" s="1"/>
      <c r="I2343" s="1"/>
      <c r="J2343" s="1"/>
      <c r="K2343" s="48"/>
      <c r="L2343" s="46"/>
      <c r="M2343" s="46"/>
      <c r="N2343" s="46"/>
      <c r="O2343" s="46"/>
      <c r="P2343" s="46"/>
    </row>
    <row r="2344" spans="1:16" ht="26.25">
      <c r="A2344" s="25"/>
      <c r="B2344" s="101"/>
      <c r="C2344" s="24"/>
      <c r="D2344" s="1"/>
      <c r="E2344" s="1"/>
      <c r="F2344" s="1"/>
      <c r="G2344" s="1"/>
      <c r="H2344" s="1"/>
      <c r="I2344" s="1"/>
      <c r="J2344" s="1"/>
      <c r="K2344" s="48"/>
      <c r="L2344" s="46"/>
      <c r="M2344" s="46"/>
      <c r="N2344" s="46"/>
      <c r="O2344" s="46"/>
      <c r="P2344" s="46"/>
    </row>
    <row r="2345" spans="1:16" ht="26.25">
      <c r="A2345" s="25"/>
      <c r="B2345" s="101"/>
      <c r="C2345" s="24"/>
      <c r="D2345" s="1"/>
      <c r="E2345" s="1"/>
      <c r="F2345" s="1"/>
      <c r="G2345" s="1"/>
      <c r="H2345" s="1"/>
      <c r="I2345" s="1"/>
      <c r="J2345" s="1"/>
      <c r="K2345" s="48"/>
      <c r="L2345" s="46"/>
      <c r="M2345" s="46"/>
      <c r="N2345" s="46"/>
      <c r="O2345" s="46"/>
      <c r="P2345" s="46"/>
    </row>
    <row r="2346" spans="1:16" ht="26.25">
      <c r="A2346" s="25"/>
      <c r="B2346" s="101"/>
      <c r="C2346" s="24"/>
      <c r="D2346" s="1"/>
      <c r="E2346" s="1"/>
      <c r="F2346" s="1"/>
      <c r="G2346" s="1"/>
      <c r="H2346" s="1"/>
      <c r="I2346" s="1"/>
      <c r="J2346" s="1"/>
      <c r="K2346" s="48"/>
      <c r="L2346" s="46"/>
      <c r="M2346" s="46"/>
      <c r="N2346" s="46"/>
      <c r="O2346" s="46"/>
      <c r="P2346" s="46"/>
    </row>
    <row r="2347" spans="1:16" ht="26.25">
      <c r="A2347" s="25"/>
      <c r="B2347" s="101"/>
      <c r="C2347" s="24"/>
      <c r="D2347" s="1"/>
      <c r="E2347" s="1"/>
      <c r="F2347" s="1"/>
      <c r="G2347" s="1"/>
      <c r="H2347" s="1"/>
      <c r="I2347" s="1"/>
      <c r="J2347" s="1"/>
      <c r="K2347" s="48"/>
      <c r="L2347" s="46"/>
      <c r="M2347" s="46"/>
      <c r="N2347" s="46"/>
      <c r="O2347" s="46"/>
      <c r="P2347" s="46"/>
    </row>
    <row r="2348" spans="1:16" ht="26.25">
      <c r="A2348" s="25"/>
      <c r="B2348" s="101"/>
      <c r="C2348" s="24"/>
      <c r="D2348" s="1"/>
      <c r="E2348" s="1"/>
      <c r="F2348" s="1"/>
      <c r="G2348" s="1"/>
      <c r="H2348" s="1"/>
      <c r="I2348" s="1"/>
      <c r="J2348" s="1"/>
      <c r="K2348" s="48"/>
      <c r="L2348" s="46"/>
      <c r="M2348" s="46"/>
      <c r="N2348" s="46"/>
      <c r="O2348" s="46"/>
      <c r="P2348" s="46"/>
    </row>
    <row r="2349" spans="1:16" ht="26.25">
      <c r="A2349" s="25"/>
      <c r="B2349" s="101"/>
      <c r="C2349" s="24"/>
      <c r="D2349" s="1"/>
      <c r="E2349" s="1"/>
      <c r="F2349" s="1"/>
      <c r="G2349" s="1"/>
      <c r="H2349" s="1"/>
      <c r="I2349" s="1"/>
      <c r="J2349" s="1"/>
      <c r="K2349" s="48"/>
      <c r="L2349" s="46"/>
      <c r="M2349" s="46"/>
      <c r="N2349" s="46"/>
      <c r="O2349" s="46"/>
      <c r="P2349" s="46"/>
    </row>
    <row r="2350" spans="1:16" ht="26.25">
      <c r="A2350" s="25"/>
      <c r="B2350" s="101"/>
      <c r="C2350" s="24"/>
      <c r="D2350" s="1"/>
      <c r="E2350" s="1"/>
      <c r="F2350" s="1"/>
      <c r="G2350" s="1"/>
      <c r="H2350" s="1"/>
      <c r="I2350" s="1"/>
      <c r="J2350" s="1"/>
      <c r="K2350" s="48"/>
      <c r="L2350" s="46"/>
      <c r="M2350" s="46"/>
      <c r="N2350" s="46"/>
      <c r="O2350" s="46"/>
      <c r="P2350" s="46"/>
    </row>
    <row r="2351" spans="1:16" ht="26.25">
      <c r="A2351" s="25"/>
      <c r="B2351" s="101"/>
      <c r="C2351" s="24"/>
      <c r="D2351" s="1"/>
      <c r="E2351" s="1"/>
      <c r="F2351" s="1"/>
      <c r="G2351" s="1"/>
      <c r="H2351" s="1"/>
      <c r="I2351" s="1"/>
      <c r="J2351" s="1"/>
      <c r="K2351" s="48"/>
      <c r="L2351" s="46"/>
      <c r="M2351" s="46"/>
      <c r="N2351" s="46"/>
      <c r="O2351" s="46"/>
      <c r="P2351" s="46"/>
    </row>
    <row r="2352" spans="1:16" ht="26.25">
      <c r="A2352" s="25"/>
      <c r="B2352" s="101"/>
      <c r="C2352" s="24"/>
      <c r="D2352" s="1"/>
      <c r="E2352" s="1"/>
      <c r="F2352" s="1"/>
      <c r="G2352" s="1"/>
      <c r="H2352" s="1"/>
      <c r="I2352" s="1"/>
      <c r="J2352" s="1"/>
      <c r="K2352" s="48"/>
      <c r="L2352" s="46"/>
      <c r="M2352" s="46"/>
      <c r="N2352" s="46"/>
      <c r="O2352" s="46"/>
      <c r="P2352" s="46"/>
    </row>
    <row r="2353" spans="1:16" ht="26.25">
      <c r="A2353" s="25"/>
      <c r="B2353" s="101"/>
      <c r="C2353" s="24"/>
      <c r="D2353" s="1"/>
      <c r="E2353" s="1"/>
      <c r="F2353" s="1"/>
      <c r="G2353" s="1"/>
      <c r="H2353" s="1"/>
      <c r="I2353" s="1"/>
      <c r="J2353" s="1"/>
      <c r="K2353" s="48"/>
      <c r="L2353" s="46"/>
      <c r="M2353" s="46"/>
      <c r="N2353" s="46"/>
      <c r="O2353" s="46"/>
      <c r="P2353" s="46"/>
    </row>
    <row r="2354" spans="1:16" ht="26.25">
      <c r="A2354" s="25"/>
      <c r="B2354" s="101"/>
      <c r="C2354" s="24"/>
      <c r="D2354" s="1"/>
      <c r="E2354" s="1"/>
      <c r="F2354" s="1"/>
      <c r="G2354" s="1"/>
      <c r="H2354" s="1"/>
      <c r="I2354" s="1"/>
      <c r="J2354" s="1"/>
      <c r="K2354" s="48"/>
      <c r="L2354" s="46"/>
      <c r="M2354" s="46"/>
      <c r="N2354" s="46"/>
      <c r="O2354" s="46"/>
      <c r="P2354" s="46"/>
    </row>
    <row r="2355" spans="1:16" ht="26.25">
      <c r="A2355" s="25"/>
      <c r="B2355" s="101"/>
      <c r="C2355" s="24"/>
      <c r="D2355" s="1"/>
      <c r="E2355" s="1"/>
      <c r="F2355" s="1"/>
      <c r="G2355" s="1"/>
      <c r="H2355" s="1"/>
      <c r="I2355" s="1"/>
      <c r="J2355" s="1"/>
      <c r="K2355" s="48"/>
      <c r="L2355" s="46"/>
      <c r="M2355" s="46"/>
      <c r="N2355" s="46"/>
      <c r="O2355" s="46"/>
      <c r="P2355" s="46"/>
    </row>
    <row r="2356" spans="1:16" ht="26.25">
      <c r="A2356" s="25"/>
      <c r="B2356" s="101"/>
      <c r="C2356" s="24"/>
      <c r="D2356" s="1"/>
      <c r="E2356" s="1"/>
      <c r="F2356" s="1"/>
      <c r="G2356" s="1"/>
      <c r="H2356" s="1"/>
      <c r="I2356" s="1"/>
      <c r="J2356" s="1"/>
      <c r="K2356" s="48"/>
      <c r="L2356" s="46"/>
      <c r="M2356" s="46"/>
      <c r="N2356" s="46"/>
      <c r="O2356" s="46"/>
      <c r="P2356" s="46"/>
    </row>
    <row r="2357" spans="1:16" ht="26.25">
      <c r="A2357" s="25"/>
      <c r="B2357" s="101"/>
      <c r="C2357" s="24"/>
      <c r="D2357" s="1"/>
      <c r="E2357" s="1"/>
      <c r="F2357" s="1"/>
      <c r="G2357" s="1"/>
      <c r="H2357" s="1"/>
      <c r="I2357" s="1"/>
      <c r="J2357" s="1"/>
      <c r="K2357" s="48"/>
      <c r="L2357" s="46"/>
      <c r="M2357" s="46"/>
      <c r="N2357" s="46"/>
      <c r="O2357" s="46"/>
      <c r="P2357" s="46"/>
    </row>
    <row r="2358" spans="1:16" ht="26.25">
      <c r="A2358" s="25"/>
      <c r="B2358" s="101"/>
      <c r="C2358" s="24"/>
      <c r="D2358" s="1"/>
      <c r="E2358" s="1"/>
      <c r="F2358" s="1"/>
      <c r="G2358" s="1"/>
      <c r="H2358" s="1"/>
      <c r="I2358" s="1"/>
      <c r="J2358" s="1"/>
      <c r="K2358" s="48"/>
      <c r="L2358" s="46"/>
      <c r="M2358" s="46"/>
      <c r="N2358" s="46"/>
      <c r="O2358" s="46"/>
      <c r="P2358" s="46"/>
    </row>
    <row r="2359" spans="1:16" ht="26.25">
      <c r="A2359" s="25"/>
      <c r="B2359" s="101"/>
      <c r="C2359" s="24"/>
      <c r="D2359" s="1"/>
      <c r="E2359" s="1"/>
      <c r="F2359" s="1"/>
      <c r="G2359" s="1"/>
      <c r="H2359" s="1"/>
      <c r="I2359" s="1"/>
      <c r="J2359" s="1"/>
      <c r="K2359" s="48"/>
      <c r="L2359" s="46"/>
      <c r="M2359" s="46"/>
      <c r="N2359" s="46"/>
      <c r="O2359" s="46"/>
      <c r="P2359" s="46"/>
    </row>
    <row r="2360" spans="1:16" ht="26.25">
      <c r="A2360" s="25"/>
      <c r="B2360" s="101"/>
      <c r="C2360" s="24"/>
      <c r="D2360" s="1"/>
      <c r="E2360" s="1"/>
      <c r="F2360" s="1"/>
      <c r="G2360" s="1"/>
      <c r="H2360" s="1"/>
      <c r="I2360" s="1"/>
      <c r="J2360" s="1"/>
      <c r="K2360" s="48"/>
      <c r="L2360" s="46"/>
      <c r="M2360" s="46"/>
      <c r="N2360" s="46"/>
      <c r="O2360" s="46"/>
      <c r="P2360" s="46"/>
    </row>
    <row r="2361" spans="1:16" ht="26.25">
      <c r="A2361" s="25"/>
      <c r="B2361" s="101"/>
      <c r="C2361" s="24"/>
      <c r="D2361" s="1"/>
      <c r="E2361" s="1"/>
      <c r="F2361" s="1"/>
      <c r="G2361" s="1"/>
      <c r="H2361" s="1"/>
      <c r="I2361" s="1"/>
      <c r="J2361" s="1"/>
      <c r="K2361" s="48"/>
      <c r="L2361" s="46"/>
      <c r="M2361" s="46"/>
      <c r="N2361" s="46"/>
      <c r="O2361" s="46"/>
      <c r="P2361" s="46"/>
    </row>
    <row r="2362" spans="1:16" ht="26.25">
      <c r="A2362" s="25"/>
      <c r="B2362" s="101"/>
      <c r="C2362" s="24"/>
      <c r="D2362" s="1"/>
      <c r="E2362" s="1"/>
      <c r="F2362" s="1"/>
      <c r="G2362" s="1"/>
      <c r="H2362" s="1"/>
      <c r="I2362" s="1"/>
      <c r="J2362" s="1"/>
      <c r="K2362" s="48"/>
      <c r="L2362" s="46"/>
      <c r="M2362" s="46"/>
      <c r="N2362" s="46"/>
      <c r="O2362" s="46"/>
      <c r="P2362" s="46"/>
    </row>
    <row r="2363" spans="1:16" ht="26.25">
      <c r="A2363" s="25"/>
      <c r="B2363" s="101"/>
      <c r="C2363" s="24"/>
      <c r="D2363" s="1"/>
      <c r="E2363" s="1"/>
      <c r="F2363" s="1"/>
      <c r="G2363" s="1"/>
      <c r="H2363" s="1"/>
      <c r="I2363" s="1"/>
      <c r="J2363" s="1"/>
      <c r="K2363" s="48"/>
      <c r="L2363" s="46"/>
      <c r="M2363" s="46"/>
      <c r="N2363" s="46"/>
      <c r="O2363" s="46"/>
      <c r="P2363" s="46"/>
    </row>
    <row r="2364" spans="1:16" ht="26.25">
      <c r="A2364" s="25"/>
      <c r="B2364" s="101"/>
      <c r="C2364" s="24"/>
      <c r="D2364" s="1"/>
      <c r="E2364" s="1"/>
      <c r="F2364" s="1"/>
      <c r="G2364" s="1"/>
      <c r="H2364" s="1"/>
      <c r="I2364" s="1"/>
      <c r="J2364" s="1"/>
      <c r="K2364" s="48"/>
      <c r="L2364" s="46"/>
      <c r="M2364" s="46"/>
      <c r="N2364" s="46"/>
      <c r="O2364" s="46"/>
      <c r="P2364" s="46"/>
    </row>
    <row r="2365" spans="1:16" ht="26.25">
      <c r="A2365" s="25"/>
      <c r="B2365" s="101"/>
      <c r="C2365" s="24"/>
      <c r="D2365" s="1"/>
      <c r="E2365" s="1"/>
      <c r="F2365" s="1"/>
      <c r="G2365" s="1"/>
      <c r="H2365" s="1"/>
      <c r="I2365" s="1"/>
      <c r="J2365" s="1"/>
      <c r="K2365" s="48"/>
      <c r="L2365" s="46"/>
      <c r="M2365" s="46"/>
      <c r="N2365" s="46"/>
      <c r="O2365" s="46"/>
      <c r="P2365" s="46"/>
    </row>
    <row r="2366" spans="1:16" ht="26.25">
      <c r="A2366" s="25"/>
      <c r="B2366" s="101"/>
      <c r="C2366" s="24"/>
      <c r="D2366" s="1"/>
      <c r="E2366" s="1"/>
      <c r="F2366" s="1"/>
      <c r="G2366" s="1"/>
      <c r="H2366" s="1"/>
      <c r="I2366" s="1"/>
      <c r="J2366" s="1"/>
      <c r="K2366" s="48"/>
      <c r="L2366" s="46"/>
      <c r="M2366" s="46"/>
      <c r="N2366" s="46"/>
      <c r="O2366" s="46"/>
      <c r="P2366" s="46"/>
    </row>
    <row r="2367" spans="1:16" ht="26.25">
      <c r="A2367" s="25"/>
      <c r="B2367" s="101"/>
      <c r="C2367" s="24"/>
      <c r="D2367" s="1"/>
      <c r="E2367" s="1"/>
      <c r="F2367" s="1"/>
      <c r="G2367" s="1"/>
      <c r="H2367" s="1"/>
      <c r="I2367" s="1"/>
      <c r="J2367" s="1"/>
      <c r="K2367" s="48"/>
      <c r="L2367" s="46"/>
      <c r="M2367" s="46"/>
      <c r="N2367" s="46"/>
      <c r="O2367" s="46"/>
      <c r="P2367" s="46"/>
    </row>
    <row r="2368" spans="1:16" ht="26.25">
      <c r="A2368" s="25"/>
      <c r="B2368" s="101"/>
      <c r="C2368" s="24"/>
      <c r="D2368" s="1"/>
      <c r="E2368" s="1"/>
      <c r="F2368" s="1"/>
      <c r="G2368" s="1"/>
      <c r="H2368" s="1"/>
      <c r="I2368" s="1"/>
      <c r="J2368" s="1"/>
      <c r="K2368" s="48"/>
      <c r="L2368" s="46"/>
      <c r="M2368" s="46"/>
      <c r="N2368" s="46"/>
      <c r="O2368" s="46"/>
      <c r="P2368" s="46"/>
    </row>
    <row r="2369" spans="1:16" ht="26.25">
      <c r="A2369" s="25"/>
      <c r="B2369" s="101"/>
      <c r="C2369" s="24"/>
      <c r="D2369" s="1"/>
      <c r="E2369" s="1"/>
      <c r="F2369" s="1"/>
      <c r="G2369" s="1"/>
      <c r="H2369" s="1"/>
      <c r="I2369" s="1"/>
      <c r="J2369" s="1"/>
      <c r="K2369" s="48"/>
      <c r="L2369" s="46"/>
      <c r="M2369" s="46"/>
      <c r="N2369" s="46"/>
      <c r="O2369" s="46"/>
      <c r="P2369" s="46"/>
    </row>
    <row r="2370" spans="1:16" ht="26.25">
      <c r="A2370" s="25"/>
      <c r="B2370" s="101"/>
      <c r="C2370" s="24"/>
      <c r="D2370" s="1"/>
      <c r="E2370" s="1"/>
      <c r="F2370" s="1"/>
      <c r="G2370" s="1"/>
      <c r="H2370" s="1"/>
      <c r="I2370" s="1"/>
      <c r="J2370" s="1"/>
      <c r="K2370" s="48"/>
      <c r="L2370" s="46"/>
      <c r="M2370" s="46"/>
      <c r="N2370" s="46"/>
      <c r="O2370" s="46"/>
      <c r="P2370" s="46"/>
    </row>
    <row r="2371" spans="1:16" ht="26.25">
      <c r="A2371" s="25"/>
      <c r="B2371" s="101"/>
      <c r="C2371" s="24"/>
      <c r="D2371" s="1"/>
      <c r="E2371" s="1"/>
      <c r="F2371" s="1"/>
      <c r="G2371" s="1"/>
      <c r="H2371" s="1"/>
      <c r="I2371" s="1"/>
      <c r="J2371" s="1"/>
      <c r="K2371" s="48"/>
      <c r="L2371" s="46"/>
      <c r="M2371" s="46"/>
      <c r="N2371" s="46"/>
      <c r="O2371" s="46"/>
      <c r="P2371" s="46"/>
    </row>
    <row r="2372" spans="1:16" ht="26.25">
      <c r="A2372" s="25"/>
      <c r="B2372" s="101"/>
      <c r="C2372" s="24"/>
      <c r="D2372" s="1"/>
      <c r="E2372" s="1"/>
      <c r="F2372" s="1"/>
      <c r="G2372" s="1"/>
      <c r="H2372" s="1"/>
      <c r="I2372" s="1"/>
      <c r="J2372" s="1"/>
      <c r="K2372" s="48"/>
      <c r="L2372" s="46"/>
      <c r="M2372" s="46"/>
      <c r="N2372" s="46"/>
      <c r="O2372" s="46"/>
      <c r="P2372" s="46"/>
    </row>
    <row r="2373" spans="1:16" ht="26.25">
      <c r="A2373" s="25"/>
      <c r="B2373" s="101"/>
      <c r="C2373" s="24"/>
      <c r="D2373" s="1"/>
      <c r="E2373" s="1"/>
      <c r="F2373" s="1"/>
      <c r="G2373" s="1"/>
      <c r="H2373" s="1"/>
      <c r="I2373" s="1"/>
      <c r="J2373" s="1"/>
      <c r="K2373" s="48"/>
      <c r="L2373" s="46"/>
      <c r="M2373" s="46"/>
      <c r="N2373" s="46"/>
      <c r="O2373" s="46"/>
      <c r="P2373" s="46"/>
    </row>
    <row r="2374" spans="1:16" ht="26.25">
      <c r="A2374" s="25"/>
      <c r="B2374" s="101"/>
      <c r="C2374" s="24"/>
      <c r="D2374" s="1"/>
      <c r="E2374" s="1"/>
      <c r="F2374" s="1"/>
      <c r="G2374" s="1"/>
      <c r="H2374" s="1"/>
      <c r="I2374" s="1"/>
      <c r="J2374" s="1"/>
      <c r="K2374" s="48"/>
      <c r="L2374" s="46"/>
      <c r="M2374" s="46"/>
      <c r="N2374" s="46"/>
      <c r="O2374" s="46"/>
      <c r="P2374" s="46"/>
    </row>
    <row r="2375" spans="1:16" ht="26.25">
      <c r="A2375" s="25"/>
      <c r="B2375" s="101"/>
      <c r="C2375" s="24"/>
      <c r="D2375" s="1"/>
      <c r="E2375" s="1"/>
      <c r="F2375" s="1"/>
      <c r="G2375" s="1"/>
      <c r="H2375" s="1"/>
      <c r="I2375" s="1"/>
      <c r="J2375" s="1"/>
      <c r="K2375" s="48"/>
      <c r="L2375" s="46"/>
      <c r="M2375" s="46"/>
      <c r="N2375" s="46"/>
      <c r="O2375" s="46"/>
      <c r="P2375" s="46"/>
    </row>
    <row r="2376" spans="1:16" ht="26.25">
      <c r="A2376" s="25"/>
      <c r="B2376" s="101"/>
      <c r="C2376" s="24"/>
      <c r="D2376" s="1"/>
      <c r="E2376" s="1"/>
      <c r="F2376" s="1"/>
      <c r="G2376" s="1"/>
      <c r="H2376" s="1"/>
      <c r="I2376" s="1"/>
      <c r="J2376" s="1"/>
      <c r="K2376" s="48"/>
      <c r="L2376" s="46"/>
      <c r="M2376" s="46"/>
      <c r="N2376" s="46"/>
      <c r="O2376" s="46"/>
      <c r="P2376" s="46"/>
    </row>
    <row r="2377" spans="1:16" ht="26.25">
      <c r="A2377" s="25"/>
      <c r="B2377" s="101"/>
      <c r="C2377" s="24"/>
      <c r="D2377" s="1"/>
      <c r="E2377" s="1"/>
      <c r="F2377" s="1"/>
      <c r="G2377" s="1"/>
      <c r="H2377" s="1"/>
      <c r="I2377" s="1"/>
      <c r="J2377" s="1"/>
      <c r="K2377" s="48"/>
      <c r="L2377" s="46"/>
      <c r="M2377" s="46"/>
      <c r="N2377" s="46"/>
      <c r="O2377" s="46"/>
      <c r="P2377" s="46"/>
    </row>
    <row r="2378" spans="1:16" ht="26.25">
      <c r="A2378" s="25"/>
      <c r="B2378" s="101"/>
      <c r="C2378" s="24"/>
      <c r="D2378" s="1"/>
      <c r="E2378" s="1"/>
      <c r="F2378" s="1"/>
      <c r="G2378" s="1"/>
      <c r="H2378" s="1"/>
      <c r="I2378" s="1"/>
      <c r="J2378" s="1"/>
      <c r="K2378" s="48"/>
      <c r="L2378" s="46"/>
      <c r="M2378" s="46"/>
      <c r="N2378" s="46"/>
      <c r="O2378" s="46"/>
      <c r="P2378" s="46"/>
    </row>
    <row r="2379" spans="1:16" ht="26.25">
      <c r="A2379" s="25"/>
      <c r="B2379" s="101"/>
      <c r="C2379" s="24"/>
      <c r="D2379" s="1"/>
      <c r="E2379" s="1"/>
      <c r="F2379" s="1"/>
      <c r="G2379" s="1"/>
      <c r="H2379" s="1"/>
      <c r="I2379" s="1"/>
      <c r="J2379" s="1"/>
      <c r="K2379" s="48"/>
      <c r="L2379" s="46"/>
      <c r="M2379" s="46"/>
      <c r="N2379" s="46"/>
      <c r="O2379" s="46"/>
      <c r="P2379" s="46"/>
    </row>
    <row r="2380" spans="1:16" ht="26.25">
      <c r="A2380" s="25"/>
      <c r="B2380" s="101"/>
      <c r="C2380" s="24"/>
      <c r="D2380" s="1"/>
      <c r="E2380" s="1"/>
      <c r="F2380" s="1"/>
      <c r="G2380" s="1"/>
      <c r="H2380" s="1"/>
      <c r="I2380" s="1"/>
      <c r="J2380" s="1"/>
      <c r="K2380" s="48"/>
      <c r="L2380" s="46"/>
      <c r="M2380" s="46"/>
      <c r="N2380" s="46"/>
      <c r="O2380" s="46"/>
      <c r="P2380" s="46"/>
    </row>
    <row r="2381" spans="1:16" ht="26.25">
      <c r="A2381" s="25"/>
      <c r="B2381" s="101"/>
      <c r="C2381" s="24"/>
      <c r="D2381" s="1"/>
      <c r="E2381" s="1"/>
      <c r="F2381" s="1"/>
      <c r="G2381" s="1"/>
      <c r="H2381" s="1"/>
      <c r="I2381" s="1"/>
      <c r="J2381" s="1"/>
      <c r="K2381" s="48"/>
      <c r="L2381" s="46"/>
      <c r="M2381" s="46"/>
      <c r="N2381" s="46"/>
      <c r="O2381" s="46"/>
      <c r="P2381" s="46"/>
    </row>
    <row r="2382" spans="1:16" ht="26.25">
      <c r="A2382" s="25"/>
      <c r="B2382" s="101"/>
      <c r="C2382" s="24"/>
      <c r="D2382" s="1"/>
      <c r="E2382" s="1"/>
      <c r="F2382" s="1"/>
      <c r="G2382" s="1"/>
      <c r="H2382" s="1"/>
      <c r="I2382" s="1"/>
      <c r="J2382" s="1"/>
      <c r="K2382" s="48"/>
      <c r="L2382" s="46"/>
      <c r="M2382" s="46"/>
      <c r="N2382" s="46"/>
      <c r="O2382" s="46"/>
      <c r="P2382" s="46"/>
    </row>
    <row r="2383" spans="1:16" ht="26.25">
      <c r="A2383" s="25"/>
      <c r="B2383" s="101"/>
      <c r="C2383" s="24"/>
      <c r="D2383" s="1"/>
      <c r="E2383" s="1"/>
      <c r="F2383" s="1"/>
      <c r="G2383" s="1"/>
      <c r="H2383" s="1"/>
      <c r="I2383" s="1"/>
      <c r="J2383" s="1"/>
      <c r="K2383" s="48"/>
      <c r="L2383" s="46"/>
      <c r="M2383" s="46"/>
      <c r="N2383" s="46"/>
      <c r="O2383" s="46"/>
      <c r="P2383" s="46"/>
    </row>
    <row r="2384" spans="1:16" ht="26.25">
      <c r="A2384" s="25"/>
      <c r="B2384" s="101"/>
      <c r="C2384" s="24"/>
      <c r="D2384" s="1"/>
      <c r="E2384" s="1"/>
      <c r="F2384" s="1"/>
      <c r="G2384" s="1"/>
      <c r="H2384" s="1"/>
      <c r="I2384" s="1"/>
      <c r="J2384" s="1"/>
      <c r="K2384" s="48"/>
      <c r="L2384" s="46"/>
      <c r="M2384" s="46"/>
      <c r="N2384" s="46"/>
      <c r="O2384" s="46"/>
      <c r="P2384" s="46"/>
    </row>
    <row r="2385" spans="1:16" ht="26.25">
      <c r="A2385" s="25"/>
      <c r="B2385" s="101"/>
      <c r="C2385" s="24"/>
      <c r="D2385" s="1"/>
      <c r="E2385" s="1"/>
      <c r="F2385" s="1"/>
      <c r="G2385" s="1"/>
      <c r="H2385" s="1"/>
      <c r="I2385" s="1"/>
      <c r="J2385" s="1"/>
      <c r="K2385" s="48"/>
      <c r="L2385" s="46"/>
      <c r="M2385" s="46"/>
      <c r="N2385" s="46"/>
      <c r="O2385" s="46"/>
      <c r="P2385" s="46"/>
    </row>
    <row r="2386" spans="1:16" ht="26.25">
      <c r="A2386" s="25"/>
      <c r="B2386" s="101"/>
      <c r="C2386" s="24"/>
      <c r="D2386" s="1"/>
      <c r="E2386" s="1"/>
      <c r="F2386" s="1"/>
      <c r="G2386" s="1"/>
      <c r="H2386" s="1"/>
      <c r="I2386" s="1"/>
      <c r="J2386" s="1"/>
      <c r="K2386" s="48"/>
      <c r="L2386" s="46"/>
      <c r="M2386" s="46"/>
      <c r="N2386" s="46"/>
      <c r="O2386" s="46"/>
      <c r="P2386" s="46"/>
    </row>
    <row r="2387" spans="1:16" ht="26.25">
      <c r="A2387" s="25"/>
      <c r="B2387" s="101"/>
      <c r="C2387" s="24"/>
      <c r="D2387" s="1"/>
      <c r="E2387" s="1"/>
      <c r="F2387" s="1"/>
      <c r="G2387" s="1"/>
      <c r="H2387" s="1"/>
      <c r="I2387" s="1"/>
      <c r="J2387" s="1"/>
      <c r="K2387" s="48"/>
      <c r="L2387" s="46"/>
      <c r="M2387" s="46"/>
      <c r="N2387" s="46"/>
      <c r="O2387" s="46"/>
      <c r="P2387" s="46"/>
    </row>
    <row r="2388" spans="1:16" ht="26.25">
      <c r="A2388" s="25"/>
      <c r="B2388" s="101"/>
      <c r="C2388" s="24"/>
      <c r="D2388" s="1"/>
      <c r="E2388" s="1"/>
      <c r="F2388" s="1"/>
      <c r="G2388" s="1"/>
      <c r="H2388" s="1"/>
      <c r="I2388" s="1"/>
      <c r="J2388" s="1"/>
      <c r="K2388" s="48"/>
      <c r="L2388" s="46"/>
      <c r="M2388" s="46"/>
      <c r="N2388" s="46"/>
      <c r="O2388" s="46"/>
      <c r="P2388" s="46"/>
    </row>
    <row r="2389" spans="1:16" ht="26.25">
      <c r="A2389" s="25"/>
      <c r="B2389" s="101"/>
      <c r="C2389" s="24"/>
      <c r="D2389" s="1"/>
      <c r="E2389" s="1"/>
      <c r="F2389" s="1"/>
      <c r="G2389" s="1"/>
      <c r="H2389" s="1"/>
      <c r="I2389" s="1"/>
      <c r="J2389" s="1"/>
      <c r="K2389" s="48"/>
      <c r="L2389" s="46"/>
      <c r="M2389" s="46"/>
      <c r="N2389" s="46"/>
      <c r="O2389" s="46"/>
      <c r="P2389" s="46"/>
    </row>
    <row r="2390" spans="1:16" ht="26.25">
      <c r="A2390" s="25"/>
      <c r="B2390" s="101"/>
      <c r="C2390" s="24"/>
      <c r="D2390" s="1"/>
      <c r="E2390" s="1"/>
      <c r="F2390" s="1"/>
      <c r="G2390" s="1"/>
      <c r="H2390" s="1"/>
      <c r="I2390" s="1"/>
      <c r="J2390" s="1"/>
      <c r="K2390" s="48"/>
      <c r="L2390" s="46"/>
      <c r="M2390" s="46"/>
      <c r="N2390" s="46"/>
      <c r="O2390" s="46"/>
      <c r="P2390" s="46"/>
    </row>
    <row r="2391" spans="1:16" ht="26.25">
      <c r="A2391" s="25"/>
      <c r="B2391" s="101"/>
      <c r="C2391" s="24"/>
      <c r="D2391" s="1"/>
      <c r="E2391" s="1"/>
      <c r="F2391" s="1"/>
      <c r="G2391" s="1"/>
      <c r="H2391" s="1"/>
      <c r="I2391" s="1"/>
      <c r="J2391" s="1"/>
      <c r="K2391" s="48"/>
      <c r="L2391" s="46"/>
      <c r="M2391" s="46"/>
      <c r="N2391" s="46"/>
      <c r="O2391" s="46"/>
      <c r="P2391" s="46"/>
    </row>
    <row r="2392" spans="1:16" ht="26.25">
      <c r="A2392" s="25"/>
      <c r="B2392" s="101"/>
      <c r="C2392" s="24"/>
      <c r="D2392" s="1"/>
      <c r="E2392" s="1"/>
      <c r="F2392" s="1"/>
      <c r="G2392" s="1"/>
      <c r="H2392" s="1"/>
      <c r="I2392" s="1"/>
      <c r="J2392" s="1"/>
      <c r="K2392" s="48"/>
      <c r="L2392" s="46"/>
      <c r="M2392" s="46"/>
      <c r="N2392" s="46"/>
      <c r="O2392" s="46"/>
      <c r="P2392" s="46"/>
    </row>
    <row r="2393" spans="1:16" ht="26.25">
      <c r="A2393" s="25"/>
      <c r="B2393" s="101"/>
      <c r="C2393" s="24"/>
      <c r="D2393" s="1"/>
      <c r="E2393" s="1"/>
      <c r="F2393" s="1"/>
      <c r="G2393" s="1"/>
      <c r="H2393" s="1"/>
      <c r="I2393" s="1"/>
      <c r="J2393" s="1"/>
      <c r="K2393" s="48"/>
      <c r="L2393" s="46"/>
      <c r="M2393" s="46"/>
      <c r="N2393" s="46"/>
      <c r="O2393" s="46"/>
      <c r="P2393" s="46"/>
    </row>
    <row r="2394" spans="1:16" ht="26.25">
      <c r="A2394" s="25"/>
      <c r="B2394" s="101"/>
      <c r="C2394" s="24"/>
      <c r="D2394" s="1"/>
      <c r="E2394" s="1"/>
      <c r="F2394" s="1"/>
      <c r="G2394" s="1"/>
      <c r="H2394" s="1"/>
      <c r="I2394" s="1"/>
      <c r="J2394" s="1"/>
      <c r="K2394" s="48"/>
      <c r="L2394" s="46"/>
      <c r="M2394" s="46"/>
      <c r="N2394" s="46"/>
      <c r="O2394" s="46"/>
      <c r="P2394" s="46"/>
    </row>
    <row r="2395" spans="1:16" ht="26.25">
      <c r="A2395" s="25"/>
      <c r="B2395" s="101"/>
      <c r="C2395" s="24"/>
      <c r="D2395" s="1"/>
      <c r="E2395" s="1"/>
      <c r="F2395" s="1"/>
      <c r="G2395" s="1"/>
      <c r="H2395" s="1"/>
      <c r="I2395" s="1"/>
      <c r="J2395" s="1"/>
      <c r="K2395" s="48"/>
      <c r="L2395" s="46"/>
      <c r="M2395" s="46"/>
      <c r="N2395" s="46"/>
      <c r="O2395" s="46"/>
      <c r="P2395" s="46"/>
    </row>
    <row r="2396" spans="1:16" ht="26.25">
      <c r="A2396" s="25"/>
      <c r="B2396" s="101"/>
      <c r="C2396" s="24"/>
      <c r="D2396" s="1"/>
      <c r="E2396" s="1"/>
      <c r="F2396" s="1"/>
      <c r="G2396" s="1"/>
      <c r="H2396" s="1"/>
      <c r="I2396" s="1"/>
      <c r="J2396" s="1"/>
      <c r="K2396" s="48"/>
      <c r="L2396" s="46"/>
      <c r="M2396" s="46"/>
      <c r="N2396" s="46"/>
      <c r="O2396" s="46"/>
      <c r="P2396" s="46"/>
    </row>
    <row r="2397" spans="1:16" ht="26.25">
      <c r="A2397" s="25"/>
      <c r="B2397" s="101"/>
      <c r="C2397" s="24"/>
      <c r="D2397" s="1"/>
      <c r="E2397" s="1"/>
      <c r="F2397" s="1"/>
      <c r="G2397" s="1"/>
      <c r="H2397" s="1"/>
      <c r="I2397" s="1"/>
      <c r="J2397" s="1"/>
      <c r="K2397" s="48"/>
      <c r="L2397" s="46"/>
      <c r="M2397" s="46"/>
      <c r="N2397" s="46"/>
      <c r="O2397" s="46"/>
      <c r="P2397" s="46"/>
    </row>
    <row r="2398" spans="1:16" ht="26.25">
      <c r="A2398" s="25"/>
      <c r="B2398" s="101"/>
      <c r="C2398" s="24"/>
      <c r="D2398" s="1"/>
      <c r="E2398" s="1"/>
      <c r="F2398" s="1"/>
      <c r="G2398" s="1"/>
      <c r="H2398" s="1"/>
      <c r="I2398" s="1"/>
      <c r="J2398" s="1"/>
      <c r="K2398" s="48"/>
      <c r="L2398" s="46"/>
      <c r="M2398" s="46"/>
      <c r="N2398" s="46"/>
      <c r="O2398" s="46"/>
      <c r="P2398" s="46"/>
    </row>
    <row r="2399" spans="1:16" ht="26.25">
      <c r="A2399" s="25"/>
      <c r="B2399" s="101"/>
      <c r="C2399" s="24"/>
      <c r="D2399" s="1"/>
      <c r="E2399" s="1"/>
      <c r="F2399" s="1"/>
      <c r="G2399" s="1"/>
      <c r="H2399" s="1"/>
      <c r="I2399" s="1"/>
      <c r="J2399" s="1"/>
      <c r="K2399" s="48"/>
      <c r="L2399" s="46"/>
      <c r="M2399" s="46"/>
      <c r="N2399" s="46"/>
      <c r="O2399" s="46"/>
      <c r="P2399" s="46"/>
    </row>
    <row r="2400" spans="1:16" ht="26.25">
      <c r="A2400" s="25"/>
      <c r="B2400" s="101"/>
      <c r="C2400" s="24"/>
      <c r="D2400" s="1"/>
      <c r="E2400" s="1"/>
      <c r="F2400" s="1"/>
      <c r="G2400" s="1"/>
      <c r="H2400" s="1"/>
      <c r="I2400" s="1"/>
      <c r="J2400" s="1"/>
      <c r="K2400" s="48"/>
      <c r="L2400" s="46"/>
      <c r="M2400" s="46"/>
      <c r="N2400" s="46"/>
      <c r="O2400" s="46"/>
      <c r="P2400" s="46"/>
    </row>
    <row r="2401" spans="1:16" ht="26.25">
      <c r="A2401" s="25"/>
      <c r="B2401" s="101"/>
      <c r="C2401" s="24"/>
      <c r="D2401" s="1"/>
      <c r="E2401" s="1"/>
      <c r="F2401" s="1"/>
      <c r="G2401" s="1"/>
      <c r="H2401" s="1"/>
      <c r="I2401" s="1"/>
      <c r="J2401" s="1"/>
      <c r="K2401" s="48"/>
      <c r="L2401" s="46"/>
      <c r="M2401" s="46"/>
      <c r="N2401" s="46"/>
      <c r="O2401" s="46"/>
      <c r="P2401" s="46"/>
    </row>
    <row r="2402" spans="1:16" ht="26.25">
      <c r="A2402" s="25"/>
      <c r="B2402" s="101"/>
      <c r="C2402" s="24"/>
      <c r="D2402" s="1"/>
      <c r="E2402" s="1"/>
      <c r="F2402" s="1"/>
      <c r="G2402" s="1"/>
      <c r="H2402" s="1"/>
      <c r="I2402" s="1"/>
      <c r="J2402" s="1"/>
      <c r="K2402" s="48"/>
      <c r="L2402" s="46"/>
      <c r="M2402" s="46"/>
      <c r="N2402" s="46"/>
      <c r="O2402" s="46"/>
      <c r="P2402" s="46"/>
    </row>
    <row r="2403" spans="1:16" ht="26.25">
      <c r="A2403" s="25"/>
      <c r="B2403" s="101"/>
      <c r="C2403" s="24"/>
      <c r="D2403" s="1"/>
      <c r="E2403" s="1"/>
      <c r="F2403" s="1"/>
      <c r="G2403" s="1"/>
      <c r="H2403" s="1"/>
      <c r="I2403" s="1"/>
      <c r="J2403" s="1"/>
      <c r="K2403" s="48"/>
      <c r="L2403" s="46"/>
      <c r="M2403" s="46"/>
      <c r="N2403" s="46"/>
      <c r="O2403" s="46"/>
      <c r="P2403" s="46"/>
    </row>
    <row r="2404" spans="1:16" ht="26.25">
      <c r="A2404" s="25"/>
      <c r="B2404" s="101"/>
      <c r="C2404" s="24"/>
      <c r="D2404" s="1"/>
      <c r="E2404" s="1"/>
      <c r="F2404" s="1"/>
      <c r="G2404" s="1"/>
      <c r="H2404" s="1"/>
      <c r="I2404" s="1"/>
      <c r="J2404" s="1"/>
      <c r="K2404" s="48"/>
      <c r="L2404" s="46"/>
      <c r="M2404" s="46"/>
      <c r="N2404" s="46"/>
      <c r="O2404" s="46"/>
      <c r="P2404" s="46"/>
    </row>
    <row r="2405" spans="1:16" ht="26.25">
      <c r="A2405" s="25"/>
      <c r="B2405" s="101"/>
      <c r="C2405" s="24"/>
      <c r="D2405" s="1"/>
      <c r="E2405" s="1"/>
      <c r="F2405" s="1"/>
      <c r="G2405" s="1"/>
      <c r="H2405" s="1"/>
      <c r="I2405" s="1"/>
      <c r="J2405" s="1"/>
      <c r="K2405" s="48"/>
      <c r="L2405" s="46"/>
      <c r="M2405" s="46"/>
      <c r="N2405" s="46"/>
      <c r="O2405" s="46"/>
      <c r="P2405" s="46"/>
    </row>
    <row r="2406" spans="1:16" ht="26.25">
      <c r="A2406" s="25"/>
      <c r="B2406" s="101"/>
      <c r="C2406" s="24"/>
      <c r="D2406" s="1"/>
      <c r="E2406" s="1"/>
      <c r="F2406" s="1"/>
      <c r="G2406" s="1"/>
      <c r="H2406" s="1"/>
      <c r="I2406" s="1"/>
      <c r="J2406" s="1"/>
      <c r="K2406" s="48"/>
      <c r="L2406" s="46"/>
      <c r="M2406" s="46"/>
      <c r="N2406" s="46"/>
      <c r="O2406" s="46"/>
      <c r="P2406" s="46"/>
    </row>
    <row r="2407" spans="1:16" ht="26.25">
      <c r="A2407" s="25"/>
      <c r="B2407" s="101"/>
      <c r="C2407" s="24"/>
      <c r="D2407" s="1"/>
      <c r="E2407" s="1"/>
      <c r="F2407" s="1"/>
      <c r="G2407" s="1"/>
      <c r="H2407" s="1"/>
      <c r="I2407" s="1"/>
      <c r="J2407" s="1"/>
      <c r="K2407" s="48"/>
      <c r="L2407" s="46"/>
      <c r="M2407" s="46"/>
      <c r="N2407" s="46"/>
      <c r="O2407" s="46"/>
      <c r="P2407" s="46"/>
    </row>
    <row r="2408" spans="1:16" ht="26.25">
      <c r="A2408" s="25"/>
      <c r="B2408" s="101"/>
      <c r="C2408" s="24"/>
      <c r="D2408" s="1"/>
      <c r="E2408" s="1"/>
      <c r="F2408" s="1"/>
      <c r="G2408" s="1"/>
      <c r="H2408" s="1"/>
      <c r="I2408" s="1"/>
      <c r="J2408" s="1"/>
      <c r="K2408" s="48"/>
      <c r="L2408" s="46"/>
      <c r="M2408" s="46"/>
      <c r="N2408" s="46"/>
      <c r="O2408" s="46"/>
      <c r="P2408" s="46"/>
    </row>
    <row r="2409" spans="1:16" ht="26.25">
      <c r="A2409" s="25"/>
      <c r="B2409" s="101"/>
      <c r="C2409" s="24"/>
      <c r="D2409" s="1"/>
      <c r="E2409" s="1"/>
      <c r="F2409" s="1"/>
      <c r="G2409" s="1"/>
      <c r="H2409" s="1"/>
      <c r="I2409" s="1"/>
      <c r="J2409" s="1"/>
      <c r="K2409" s="48"/>
      <c r="L2409" s="46"/>
      <c r="M2409" s="46"/>
      <c r="N2409" s="46"/>
      <c r="O2409" s="46"/>
      <c r="P2409" s="46"/>
    </row>
    <row r="2410" spans="1:16" ht="26.25">
      <c r="A2410" s="25"/>
      <c r="B2410" s="101"/>
      <c r="C2410" s="24"/>
      <c r="D2410" s="1"/>
      <c r="E2410" s="1"/>
      <c r="F2410" s="1"/>
      <c r="G2410" s="1"/>
      <c r="H2410" s="1"/>
      <c r="I2410" s="1"/>
      <c r="J2410" s="1"/>
      <c r="K2410" s="48"/>
      <c r="L2410" s="46"/>
      <c r="M2410" s="46"/>
      <c r="N2410" s="46"/>
      <c r="O2410" s="46"/>
      <c r="P2410" s="46"/>
    </row>
    <row r="2411" spans="1:16" ht="26.25">
      <c r="A2411" s="25"/>
      <c r="B2411" s="101"/>
      <c r="C2411" s="24"/>
      <c r="D2411" s="1"/>
      <c r="E2411" s="1"/>
      <c r="F2411" s="1"/>
      <c r="G2411" s="1"/>
      <c r="H2411" s="1"/>
      <c r="I2411" s="1"/>
      <c r="J2411" s="1"/>
      <c r="K2411" s="48"/>
      <c r="L2411" s="46"/>
      <c r="M2411" s="46"/>
      <c r="N2411" s="46"/>
      <c r="O2411" s="46"/>
      <c r="P2411" s="46"/>
    </row>
    <row r="2412" spans="1:16" ht="26.25">
      <c r="A2412" s="25"/>
      <c r="B2412" s="101"/>
      <c r="C2412" s="24"/>
      <c r="D2412" s="1"/>
      <c r="E2412" s="1"/>
      <c r="F2412" s="1"/>
      <c r="G2412" s="1"/>
      <c r="H2412" s="1"/>
      <c r="I2412" s="1"/>
      <c r="J2412" s="1"/>
      <c r="K2412" s="48"/>
      <c r="L2412" s="46"/>
      <c r="M2412" s="46"/>
      <c r="N2412" s="46"/>
      <c r="O2412" s="46"/>
      <c r="P2412" s="46"/>
    </row>
    <row r="2413" spans="1:16" ht="26.25">
      <c r="A2413" s="25"/>
      <c r="B2413" s="101"/>
      <c r="C2413" s="24"/>
      <c r="D2413" s="1"/>
      <c r="E2413" s="1"/>
      <c r="F2413" s="1"/>
      <c r="G2413" s="1"/>
      <c r="H2413" s="1"/>
      <c r="I2413" s="1"/>
      <c r="J2413" s="1"/>
      <c r="K2413" s="48"/>
      <c r="L2413" s="46"/>
      <c r="M2413" s="46"/>
      <c r="N2413" s="46"/>
      <c r="O2413" s="46"/>
      <c r="P2413" s="46"/>
    </row>
    <row r="2414" spans="1:16" ht="26.25">
      <c r="A2414" s="25"/>
      <c r="B2414" s="101"/>
      <c r="C2414" s="24"/>
      <c r="D2414" s="1"/>
      <c r="E2414" s="1"/>
      <c r="F2414" s="1"/>
      <c r="G2414" s="1"/>
      <c r="H2414" s="1"/>
      <c r="I2414" s="1"/>
      <c r="J2414" s="1"/>
      <c r="K2414" s="48"/>
      <c r="L2414" s="46"/>
      <c r="M2414" s="46"/>
      <c r="N2414" s="46"/>
      <c r="O2414" s="46"/>
      <c r="P2414" s="46"/>
    </row>
    <row r="2415" spans="1:16" ht="26.25">
      <c r="A2415" s="25"/>
      <c r="B2415" s="101"/>
      <c r="C2415" s="24"/>
      <c r="D2415" s="1"/>
      <c r="E2415" s="1"/>
      <c r="F2415" s="1"/>
      <c r="G2415" s="1"/>
      <c r="H2415" s="1"/>
      <c r="I2415" s="1"/>
      <c r="J2415" s="1"/>
      <c r="K2415" s="48"/>
      <c r="L2415" s="46"/>
      <c r="M2415" s="46"/>
      <c r="N2415" s="46"/>
      <c r="O2415" s="46"/>
      <c r="P2415" s="46"/>
    </row>
    <row r="2416" spans="1:16" ht="26.25">
      <c r="A2416" s="25"/>
      <c r="B2416" s="101"/>
      <c r="C2416" s="24"/>
      <c r="D2416" s="1"/>
      <c r="E2416" s="1"/>
      <c r="F2416" s="1"/>
      <c r="G2416" s="1"/>
      <c r="H2416" s="1"/>
      <c r="I2416" s="1"/>
      <c r="J2416" s="1"/>
      <c r="K2416" s="48"/>
      <c r="L2416" s="46"/>
      <c r="M2416" s="46"/>
      <c r="N2416" s="46"/>
      <c r="O2416" s="46"/>
      <c r="P2416" s="46"/>
    </row>
    <row r="2417" spans="1:16" ht="26.25">
      <c r="A2417" s="25"/>
      <c r="B2417" s="101"/>
      <c r="C2417" s="24"/>
      <c r="D2417" s="1"/>
      <c r="E2417" s="1"/>
      <c r="F2417" s="1"/>
      <c r="G2417" s="1"/>
      <c r="H2417" s="1"/>
      <c r="I2417" s="1"/>
      <c r="J2417" s="1"/>
      <c r="K2417" s="48"/>
      <c r="L2417" s="46"/>
      <c r="M2417" s="46"/>
      <c r="N2417" s="46"/>
      <c r="O2417" s="46"/>
      <c r="P2417" s="46"/>
    </row>
    <row r="2418" spans="1:16" ht="26.25">
      <c r="A2418" s="25"/>
      <c r="B2418" s="101"/>
      <c r="C2418" s="24"/>
      <c r="D2418" s="1"/>
      <c r="E2418" s="1"/>
      <c r="F2418" s="1"/>
      <c r="G2418" s="1"/>
      <c r="H2418" s="1"/>
      <c r="I2418" s="1"/>
      <c r="J2418" s="1"/>
      <c r="K2418" s="48"/>
      <c r="L2418" s="46"/>
      <c r="M2418" s="46"/>
      <c r="N2418" s="46"/>
      <c r="O2418" s="46"/>
      <c r="P2418" s="46"/>
    </row>
    <row r="2419" spans="1:16" ht="26.25">
      <c r="A2419" s="25"/>
      <c r="B2419" s="101"/>
      <c r="C2419" s="24"/>
      <c r="D2419" s="1"/>
      <c r="E2419" s="1"/>
      <c r="F2419" s="1"/>
      <c r="G2419" s="1"/>
      <c r="H2419" s="1"/>
      <c r="I2419" s="1"/>
      <c r="J2419" s="1"/>
      <c r="K2419" s="48"/>
      <c r="L2419" s="46"/>
      <c r="M2419" s="46"/>
      <c r="N2419" s="46"/>
      <c r="O2419" s="46"/>
      <c r="P2419" s="46"/>
    </row>
    <row r="2420" spans="1:16" ht="26.25">
      <c r="A2420" s="25"/>
      <c r="B2420" s="101"/>
      <c r="C2420" s="24"/>
      <c r="D2420" s="1"/>
      <c r="E2420" s="1"/>
      <c r="F2420" s="1"/>
      <c r="G2420" s="1"/>
      <c r="H2420" s="1"/>
      <c r="I2420" s="1"/>
      <c r="J2420" s="1"/>
      <c r="K2420" s="48"/>
      <c r="L2420" s="46"/>
      <c r="M2420" s="46"/>
      <c r="N2420" s="46"/>
      <c r="O2420" s="46"/>
      <c r="P2420" s="46"/>
    </row>
    <row r="2421" spans="1:16" ht="26.25">
      <c r="A2421" s="25"/>
      <c r="B2421" s="101"/>
      <c r="C2421" s="24"/>
      <c r="D2421" s="1"/>
      <c r="E2421" s="1"/>
      <c r="F2421" s="1"/>
      <c r="G2421" s="1"/>
      <c r="H2421" s="1"/>
      <c r="I2421" s="1"/>
      <c r="J2421" s="1"/>
      <c r="K2421" s="48"/>
      <c r="L2421" s="46"/>
      <c r="M2421" s="46"/>
      <c r="N2421" s="46"/>
      <c r="O2421" s="46"/>
      <c r="P2421" s="46"/>
    </row>
    <row r="2422" spans="1:16" ht="26.25">
      <c r="A2422" s="25"/>
      <c r="B2422" s="101"/>
      <c r="C2422" s="24"/>
      <c r="D2422" s="1"/>
      <c r="E2422" s="1"/>
      <c r="F2422" s="1"/>
      <c r="G2422" s="1"/>
      <c r="H2422" s="1"/>
      <c r="I2422" s="1"/>
      <c r="J2422" s="1"/>
      <c r="K2422" s="48"/>
      <c r="L2422" s="46"/>
      <c r="M2422" s="46"/>
      <c r="N2422" s="46"/>
      <c r="O2422" s="46"/>
      <c r="P2422" s="46"/>
    </row>
    <row r="2423" spans="1:16" ht="26.25">
      <c r="A2423" s="25"/>
      <c r="B2423" s="101"/>
      <c r="C2423" s="24"/>
      <c r="D2423" s="1"/>
      <c r="E2423" s="1"/>
      <c r="F2423" s="1"/>
      <c r="G2423" s="1"/>
      <c r="H2423" s="1"/>
      <c r="I2423" s="1"/>
      <c r="J2423" s="1"/>
      <c r="K2423" s="48"/>
      <c r="L2423" s="46"/>
      <c r="M2423" s="46"/>
      <c r="N2423" s="46"/>
      <c r="O2423" s="46"/>
      <c r="P2423" s="46"/>
    </row>
    <row r="2424" spans="1:16" ht="26.25">
      <c r="A2424" s="25"/>
      <c r="B2424" s="101"/>
      <c r="C2424" s="24"/>
      <c r="D2424" s="1"/>
      <c r="E2424" s="1"/>
      <c r="F2424" s="1"/>
      <c r="G2424" s="1"/>
      <c r="H2424" s="1"/>
      <c r="I2424" s="1"/>
      <c r="J2424" s="1"/>
      <c r="K2424" s="48"/>
      <c r="L2424" s="46"/>
      <c r="M2424" s="46"/>
      <c r="N2424" s="46"/>
      <c r="O2424" s="46"/>
      <c r="P2424" s="46"/>
    </row>
    <row r="2425" spans="1:16" ht="26.25">
      <c r="A2425" s="25"/>
      <c r="B2425" s="101"/>
      <c r="C2425" s="24"/>
      <c r="D2425" s="1"/>
      <c r="E2425" s="1"/>
      <c r="F2425" s="1"/>
      <c r="G2425" s="1"/>
      <c r="H2425" s="1"/>
      <c r="I2425" s="1"/>
      <c r="J2425" s="1"/>
      <c r="K2425" s="48"/>
      <c r="L2425" s="46"/>
      <c r="M2425" s="46"/>
      <c r="N2425" s="46"/>
      <c r="O2425" s="46"/>
      <c r="P2425" s="46"/>
    </row>
    <row r="2426" spans="1:16" ht="26.25">
      <c r="A2426" s="25"/>
      <c r="B2426" s="101"/>
      <c r="C2426" s="24"/>
      <c r="D2426" s="1"/>
      <c r="E2426" s="1"/>
      <c r="F2426" s="1"/>
      <c r="G2426" s="1"/>
      <c r="H2426" s="1"/>
      <c r="I2426" s="1"/>
      <c r="J2426" s="1"/>
      <c r="K2426" s="48"/>
      <c r="L2426" s="46"/>
      <c r="M2426" s="46"/>
      <c r="N2426" s="46"/>
      <c r="O2426" s="46"/>
      <c r="P2426" s="46"/>
    </row>
    <row r="2427" spans="1:16" ht="26.25">
      <c r="A2427" s="25"/>
      <c r="B2427" s="101"/>
      <c r="C2427" s="24"/>
      <c r="D2427" s="1"/>
      <c r="E2427" s="1"/>
      <c r="F2427" s="1"/>
      <c r="G2427" s="1"/>
      <c r="H2427" s="1"/>
      <c r="I2427" s="1"/>
      <c r="J2427" s="1"/>
      <c r="K2427" s="48"/>
      <c r="L2427" s="46"/>
      <c r="M2427" s="46"/>
      <c r="N2427" s="46"/>
      <c r="O2427" s="46"/>
      <c r="P2427" s="46"/>
    </row>
    <row r="2428" spans="1:16" ht="26.25">
      <c r="A2428" s="25"/>
      <c r="B2428" s="101"/>
      <c r="C2428" s="24"/>
      <c r="D2428" s="1"/>
      <c r="E2428" s="1"/>
      <c r="F2428" s="1"/>
      <c r="G2428" s="1"/>
      <c r="H2428" s="1"/>
      <c r="I2428" s="1"/>
      <c r="J2428" s="1"/>
      <c r="K2428" s="48"/>
      <c r="L2428" s="46"/>
      <c r="M2428" s="46"/>
      <c r="N2428" s="46"/>
      <c r="O2428" s="46"/>
      <c r="P2428" s="46"/>
    </row>
    <row r="2429" spans="1:16" ht="26.25">
      <c r="A2429" s="25"/>
      <c r="B2429" s="101"/>
      <c r="C2429" s="24"/>
      <c r="D2429" s="1"/>
      <c r="E2429" s="1"/>
      <c r="F2429" s="1"/>
      <c r="G2429" s="1"/>
      <c r="H2429" s="1"/>
      <c r="I2429" s="1"/>
      <c r="J2429" s="1"/>
      <c r="K2429" s="48"/>
      <c r="L2429" s="46"/>
      <c r="M2429" s="46"/>
      <c r="N2429" s="46"/>
      <c r="O2429" s="46"/>
      <c r="P2429" s="46"/>
    </row>
    <row r="2430" spans="1:16" ht="26.25">
      <c r="A2430" s="25"/>
      <c r="B2430" s="101"/>
      <c r="C2430" s="24"/>
      <c r="D2430" s="1"/>
      <c r="E2430" s="1"/>
      <c r="F2430" s="1"/>
      <c r="G2430" s="1"/>
      <c r="H2430" s="1"/>
      <c r="I2430" s="1"/>
      <c r="J2430" s="1"/>
      <c r="K2430" s="48"/>
      <c r="L2430" s="46"/>
      <c r="M2430" s="46"/>
      <c r="N2430" s="46"/>
      <c r="O2430" s="46"/>
      <c r="P2430" s="46"/>
    </row>
    <row r="2431" spans="1:16" ht="26.25">
      <c r="A2431" s="25"/>
      <c r="B2431" s="101"/>
      <c r="C2431" s="24"/>
      <c r="D2431" s="1"/>
      <c r="E2431" s="1"/>
      <c r="F2431" s="1"/>
      <c r="G2431" s="1"/>
      <c r="H2431" s="1"/>
      <c r="I2431" s="1"/>
      <c r="J2431" s="1"/>
      <c r="K2431" s="48"/>
      <c r="L2431" s="46"/>
      <c r="M2431" s="46"/>
      <c r="N2431" s="46"/>
      <c r="O2431" s="46"/>
      <c r="P2431" s="46"/>
    </row>
    <row r="2432" spans="1:16" ht="26.25">
      <c r="A2432" s="25"/>
      <c r="B2432" s="101"/>
      <c r="C2432" s="24"/>
      <c r="D2432" s="1"/>
      <c r="E2432" s="1"/>
      <c r="F2432" s="1"/>
      <c r="G2432" s="1"/>
      <c r="H2432" s="1"/>
      <c r="I2432" s="1"/>
      <c r="J2432" s="1"/>
      <c r="K2432" s="48"/>
      <c r="L2432" s="46"/>
      <c r="M2432" s="46"/>
      <c r="N2432" s="46"/>
      <c r="O2432" s="46"/>
      <c r="P2432" s="46"/>
    </row>
    <row r="2433" spans="1:16" ht="26.25">
      <c r="A2433" s="25"/>
      <c r="B2433" s="101"/>
      <c r="C2433" s="24"/>
      <c r="D2433" s="1"/>
      <c r="E2433" s="1"/>
      <c r="F2433" s="1"/>
      <c r="G2433" s="1"/>
      <c r="H2433" s="1"/>
      <c r="I2433" s="1"/>
      <c r="J2433" s="1"/>
      <c r="K2433" s="48"/>
      <c r="L2433" s="46"/>
      <c r="M2433" s="46"/>
      <c r="N2433" s="46"/>
      <c r="O2433" s="46"/>
      <c r="P2433" s="46"/>
    </row>
    <row r="2434" spans="1:16" ht="26.25">
      <c r="A2434" s="25"/>
      <c r="B2434" s="101"/>
      <c r="C2434" s="24"/>
      <c r="D2434" s="1"/>
      <c r="E2434" s="1"/>
      <c r="F2434" s="1"/>
      <c r="G2434" s="1"/>
      <c r="H2434" s="1"/>
      <c r="I2434" s="1"/>
      <c r="J2434" s="1"/>
      <c r="K2434" s="48"/>
      <c r="L2434" s="46"/>
      <c r="M2434" s="46"/>
      <c r="N2434" s="46"/>
      <c r="O2434" s="46"/>
      <c r="P2434" s="46"/>
    </row>
    <row r="2435" spans="1:16" ht="26.25">
      <c r="A2435" s="25"/>
      <c r="B2435" s="101"/>
      <c r="C2435" s="24"/>
      <c r="D2435" s="1"/>
      <c r="E2435" s="1"/>
      <c r="F2435" s="1"/>
      <c r="G2435" s="1"/>
      <c r="H2435" s="1"/>
      <c r="I2435" s="1"/>
      <c r="J2435" s="1"/>
      <c r="K2435" s="48"/>
      <c r="L2435" s="46"/>
      <c r="M2435" s="46"/>
      <c r="N2435" s="46"/>
      <c r="O2435" s="46"/>
      <c r="P2435" s="46"/>
    </row>
    <row r="2436" spans="1:16" ht="26.25">
      <c r="A2436" s="25"/>
      <c r="B2436" s="101"/>
      <c r="C2436" s="24"/>
      <c r="D2436" s="1"/>
      <c r="E2436" s="1"/>
      <c r="F2436" s="1"/>
      <c r="G2436" s="1"/>
      <c r="H2436" s="1"/>
      <c r="I2436" s="1"/>
      <c r="J2436" s="1"/>
      <c r="K2436" s="48"/>
      <c r="L2436" s="46"/>
      <c r="M2436" s="46"/>
      <c r="N2436" s="46"/>
      <c r="O2436" s="46"/>
      <c r="P2436" s="46"/>
    </row>
    <row r="2437" spans="1:16" ht="26.25">
      <c r="A2437" s="25"/>
      <c r="B2437" s="101"/>
      <c r="C2437" s="24"/>
      <c r="D2437" s="1"/>
      <c r="E2437" s="1"/>
      <c r="F2437" s="1"/>
      <c r="G2437" s="1"/>
      <c r="H2437" s="1"/>
      <c r="I2437" s="1"/>
      <c r="J2437" s="1"/>
      <c r="K2437" s="48"/>
      <c r="L2437" s="46"/>
      <c r="M2437" s="46"/>
      <c r="N2437" s="46"/>
      <c r="O2437" s="46"/>
      <c r="P2437" s="46"/>
    </row>
    <row r="2438" spans="1:16" ht="26.25">
      <c r="A2438" s="25"/>
      <c r="B2438" s="101"/>
      <c r="C2438" s="24"/>
      <c r="D2438" s="1"/>
      <c r="E2438" s="1"/>
      <c r="F2438" s="1"/>
      <c r="G2438" s="1"/>
      <c r="H2438" s="1"/>
      <c r="I2438" s="1"/>
      <c r="J2438" s="1"/>
      <c r="K2438" s="48"/>
      <c r="L2438" s="46"/>
      <c r="M2438" s="46"/>
      <c r="N2438" s="46"/>
      <c r="O2438" s="46"/>
      <c r="P2438" s="46"/>
    </row>
    <row r="2439" spans="1:16" ht="26.25">
      <c r="A2439" s="25"/>
      <c r="B2439" s="101"/>
      <c r="C2439" s="24"/>
      <c r="D2439" s="1"/>
      <c r="E2439" s="1"/>
      <c r="F2439" s="1"/>
      <c r="G2439" s="1"/>
      <c r="H2439" s="1"/>
      <c r="I2439" s="1"/>
      <c r="J2439" s="1"/>
      <c r="K2439" s="48"/>
      <c r="L2439" s="46"/>
      <c r="M2439" s="46"/>
      <c r="N2439" s="46"/>
      <c r="O2439" s="46"/>
      <c r="P2439" s="46"/>
    </row>
    <row r="2440" spans="1:16" ht="26.25">
      <c r="A2440" s="25"/>
      <c r="B2440" s="101"/>
      <c r="C2440" s="24"/>
      <c r="D2440" s="1"/>
      <c r="E2440" s="1"/>
      <c r="F2440" s="1"/>
      <c r="G2440" s="1"/>
      <c r="H2440" s="1"/>
      <c r="I2440" s="1"/>
      <c r="J2440" s="1"/>
      <c r="K2440" s="48"/>
      <c r="L2440" s="46"/>
      <c r="M2440" s="46"/>
      <c r="N2440" s="46"/>
      <c r="O2440" s="46"/>
      <c r="P2440" s="46"/>
    </row>
    <row r="2441" spans="1:16" ht="26.25">
      <c r="A2441" s="25"/>
      <c r="B2441" s="101"/>
      <c r="C2441" s="24"/>
      <c r="D2441" s="1"/>
      <c r="E2441" s="1"/>
      <c r="F2441" s="1"/>
      <c r="G2441" s="1"/>
      <c r="H2441" s="1"/>
      <c r="I2441" s="1"/>
      <c r="J2441" s="1"/>
      <c r="K2441" s="48"/>
      <c r="L2441" s="46"/>
      <c r="M2441" s="46"/>
      <c r="N2441" s="46"/>
      <c r="O2441" s="46"/>
      <c r="P2441" s="46"/>
    </row>
    <row r="2442" spans="1:16" ht="26.25">
      <c r="A2442" s="25"/>
      <c r="B2442" s="101"/>
      <c r="C2442" s="24"/>
      <c r="D2442" s="1"/>
      <c r="E2442" s="1"/>
      <c r="F2442" s="1"/>
      <c r="G2442" s="1"/>
      <c r="H2442" s="1"/>
      <c r="I2442" s="1"/>
      <c r="J2442" s="1"/>
      <c r="K2442" s="48"/>
      <c r="L2442" s="46"/>
      <c r="M2442" s="46"/>
      <c r="N2442" s="46"/>
      <c r="O2442" s="46"/>
      <c r="P2442" s="46"/>
    </row>
    <row r="2443" spans="1:16" ht="26.25">
      <c r="A2443" s="25"/>
      <c r="B2443" s="101"/>
      <c r="C2443" s="24"/>
      <c r="D2443" s="1"/>
      <c r="E2443" s="1"/>
      <c r="F2443" s="1"/>
      <c r="G2443" s="1"/>
      <c r="H2443" s="1"/>
      <c r="I2443" s="1"/>
      <c r="J2443" s="1"/>
      <c r="K2443" s="48"/>
      <c r="L2443" s="46"/>
      <c r="M2443" s="46"/>
      <c r="N2443" s="46"/>
      <c r="O2443" s="46"/>
      <c r="P2443" s="46"/>
    </row>
    <row r="2444" spans="1:16" ht="26.25">
      <c r="A2444" s="25"/>
      <c r="B2444" s="101"/>
      <c r="C2444" s="24"/>
      <c r="D2444" s="1"/>
      <c r="E2444" s="1"/>
      <c r="F2444" s="1"/>
      <c r="G2444" s="1"/>
      <c r="H2444" s="1"/>
      <c r="I2444" s="1"/>
      <c r="J2444" s="1"/>
      <c r="K2444" s="48"/>
      <c r="L2444" s="46"/>
      <c r="M2444" s="46"/>
      <c r="N2444" s="46"/>
      <c r="O2444" s="46"/>
      <c r="P2444" s="46"/>
    </row>
    <row r="2445" spans="1:16" ht="26.25">
      <c r="A2445" s="25"/>
      <c r="B2445" s="101"/>
      <c r="C2445" s="24"/>
      <c r="D2445" s="1"/>
      <c r="E2445" s="1"/>
      <c r="F2445" s="1"/>
      <c r="G2445" s="1"/>
      <c r="H2445" s="1"/>
      <c r="I2445" s="1"/>
      <c r="J2445" s="1"/>
      <c r="K2445" s="48"/>
      <c r="L2445" s="46"/>
      <c r="M2445" s="46"/>
      <c r="N2445" s="46"/>
      <c r="O2445" s="46"/>
      <c r="P2445" s="46"/>
    </row>
    <row r="2446" spans="1:16" ht="26.25">
      <c r="A2446" s="25"/>
      <c r="B2446" s="101"/>
      <c r="C2446" s="24"/>
      <c r="D2446" s="1"/>
      <c r="E2446" s="1"/>
      <c r="F2446" s="1"/>
      <c r="G2446" s="1"/>
      <c r="H2446" s="1"/>
      <c r="I2446" s="1"/>
      <c r="J2446" s="1"/>
      <c r="K2446" s="48"/>
      <c r="L2446" s="46"/>
      <c r="M2446" s="46"/>
      <c r="N2446" s="46"/>
      <c r="O2446" s="46"/>
      <c r="P2446" s="46"/>
    </row>
    <row r="2447" spans="1:16" ht="26.25">
      <c r="A2447" s="25"/>
      <c r="B2447" s="101"/>
      <c r="C2447" s="24"/>
      <c r="D2447" s="1"/>
      <c r="E2447" s="1"/>
      <c r="F2447" s="1"/>
      <c r="G2447" s="1"/>
      <c r="H2447" s="1"/>
      <c r="I2447" s="1"/>
      <c r="J2447" s="1"/>
      <c r="K2447" s="48"/>
      <c r="L2447" s="46"/>
      <c r="M2447" s="46"/>
      <c r="N2447" s="46"/>
      <c r="O2447" s="46"/>
      <c r="P2447" s="46"/>
    </row>
    <row r="2448" spans="1:16" ht="26.25">
      <c r="A2448" s="25"/>
      <c r="B2448" s="101"/>
      <c r="C2448" s="24"/>
      <c r="D2448" s="1"/>
      <c r="E2448" s="1"/>
      <c r="F2448" s="1"/>
      <c r="G2448" s="1"/>
      <c r="H2448" s="1"/>
      <c r="I2448" s="1"/>
      <c r="J2448" s="1"/>
      <c r="K2448" s="48"/>
      <c r="L2448" s="46"/>
      <c r="M2448" s="46"/>
      <c r="N2448" s="46"/>
      <c r="O2448" s="46"/>
      <c r="P2448" s="46"/>
    </row>
    <row r="2449" spans="1:16" ht="26.25">
      <c r="A2449" s="25"/>
      <c r="B2449" s="101"/>
      <c r="C2449" s="24"/>
      <c r="D2449" s="1"/>
      <c r="E2449" s="1"/>
      <c r="F2449" s="1"/>
      <c r="G2449" s="1"/>
      <c r="H2449" s="1"/>
      <c r="I2449" s="1"/>
      <c r="J2449" s="1"/>
      <c r="K2449" s="48"/>
      <c r="L2449" s="46"/>
      <c r="M2449" s="46"/>
      <c r="N2449" s="46"/>
      <c r="O2449" s="46"/>
      <c r="P2449" s="46"/>
    </row>
    <row r="2450" spans="1:16" ht="26.25">
      <c r="A2450" s="25"/>
      <c r="B2450" s="101"/>
      <c r="C2450" s="24"/>
      <c r="D2450" s="1"/>
      <c r="E2450" s="1"/>
      <c r="F2450" s="1"/>
      <c r="G2450" s="1"/>
      <c r="H2450" s="1"/>
      <c r="I2450" s="1"/>
      <c r="J2450" s="1"/>
      <c r="K2450" s="48"/>
      <c r="L2450" s="46"/>
      <c r="M2450" s="46"/>
      <c r="N2450" s="46"/>
      <c r="O2450" s="46"/>
      <c r="P2450" s="46"/>
    </row>
    <row r="2451" spans="1:16" ht="26.25">
      <c r="A2451" s="25"/>
      <c r="B2451" s="101"/>
      <c r="C2451" s="24"/>
      <c r="D2451" s="1"/>
      <c r="E2451" s="1"/>
      <c r="F2451" s="1"/>
      <c r="G2451" s="1"/>
      <c r="H2451" s="1"/>
      <c r="I2451" s="1"/>
      <c r="J2451" s="1"/>
      <c r="K2451" s="48"/>
      <c r="L2451" s="46"/>
      <c r="M2451" s="46"/>
      <c r="N2451" s="46"/>
      <c r="O2451" s="46"/>
      <c r="P2451" s="46"/>
    </row>
    <row r="2452" spans="1:16" ht="26.25">
      <c r="A2452" s="25"/>
      <c r="B2452" s="101"/>
      <c r="C2452" s="24"/>
      <c r="D2452" s="1"/>
      <c r="E2452" s="1"/>
      <c r="F2452" s="1"/>
      <c r="G2452" s="1"/>
      <c r="H2452" s="1"/>
      <c r="I2452" s="1"/>
      <c r="J2452" s="1"/>
      <c r="K2452" s="48"/>
      <c r="L2452" s="46"/>
      <c r="M2452" s="46"/>
      <c r="N2452" s="46"/>
      <c r="O2452" s="46"/>
      <c r="P2452" s="46"/>
    </row>
    <row r="2453" spans="1:16" ht="26.25">
      <c r="A2453" s="25"/>
      <c r="B2453" s="101"/>
      <c r="C2453" s="24"/>
      <c r="D2453" s="1"/>
      <c r="E2453" s="1"/>
      <c r="F2453" s="1"/>
      <c r="G2453" s="1"/>
      <c r="H2453" s="1"/>
      <c r="I2453" s="1"/>
      <c r="J2453" s="1"/>
      <c r="K2453" s="48"/>
      <c r="L2453" s="46"/>
      <c r="M2453" s="46"/>
      <c r="N2453" s="46"/>
      <c r="O2453" s="46"/>
      <c r="P2453" s="46"/>
    </row>
    <row r="2454" spans="1:16" ht="26.25">
      <c r="A2454" s="25"/>
      <c r="B2454" s="101"/>
      <c r="C2454" s="24"/>
      <c r="D2454" s="1"/>
      <c r="E2454" s="1"/>
      <c r="F2454" s="1"/>
      <c r="G2454" s="1"/>
      <c r="H2454" s="1"/>
      <c r="I2454" s="1"/>
      <c r="J2454" s="1"/>
      <c r="K2454" s="48"/>
      <c r="L2454" s="46"/>
      <c r="M2454" s="46"/>
      <c r="N2454" s="46"/>
      <c r="O2454" s="46"/>
      <c r="P2454" s="46"/>
    </row>
    <row r="2455" spans="1:16" ht="26.25">
      <c r="A2455" s="25"/>
      <c r="B2455" s="101"/>
      <c r="C2455" s="24"/>
      <c r="D2455" s="1"/>
      <c r="E2455" s="1"/>
      <c r="F2455" s="1"/>
      <c r="G2455" s="1"/>
      <c r="H2455" s="1"/>
      <c r="I2455" s="1"/>
      <c r="J2455" s="1"/>
      <c r="K2455" s="48"/>
      <c r="L2455" s="46"/>
      <c r="M2455" s="46"/>
      <c r="N2455" s="46"/>
      <c r="O2455" s="46"/>
      <c r="P2455" s="46"/>
    </row>
    <row r="2456" spans="1:16" ht="26.25">
      <c r="A2456" s="25"/>
      <c r="B2456" s="101"/>
      <c r="C2456" s="24"/>
      <c r="D2456" s="1"/>
      <c r="E2456" s="1"/>
      <c r="F2456" s="1"/>
      <c r="G2456" s="1"/>
      <c r="H2456" s="1"/>
      <c r="I2456" s="1"/>
      <c r="J2456" s="1"/>
      <c r="K2456" s="48"/>
      <c r="L2456" s="46"/>
      <c r="M2456" s="46"/>
      <c r="N2456" s="46"/>
      <c r="O2456" s="46"/>
      <c r="P2456" s="46"/>
    </row>
    <row r="2457" spans="1:16" ht="26.25">
      <c r="A2457" s="25"/>
      <c r="B2457" s="101"/>
      <c r="C2457" s="24"/>
      <c r="D2457" s="1"/>
      <c r="E2457" s="1"/>
      <c r="F2457" s="1"/>
      <c r="G2457" s="1"/>
      <c r="H2457" s="1"/>
      <c r="I2457" s="1"/>
      <c r="J2457" s="1"/>
      <c r="K2457" s="48"/>
      <c r="L2457" s="46"/>
      <c r="M2457" s="46"/>
      <c r="N2457" s="46"/>
      <c r="O2457" s="46"/>
      <c r="P2457" s="46"/>
    </row>
    <row r="2458" spans="1:16" ht="26.25">
      <c r="A2458" s="25"/>
      <c r="B2458" s="101"/>
      <c r="C2458" s="24"/>
      <c r="D2458" s="1"/>
      <c r="E2458" s="1"/>
      <c r="F2458" s="1"/>
      <c r="G2458" s="1"/>
      <c r="H2458" s="1"/>
      <c r="I2458" s="1"/>
      <c r="J2458" s="1"/>
      <c r="K2458" s="48"/>
      <c r="L2458" s="46"/>
      <c r="M2458" s="46"/>
      <c r="N2458" s="46"/>
      <c r="O2458" s="46"/>
      <c r="P2458" s="46"/>
    </row>
    <row r="2459" spans="1:16" ht="26.25">
      <c r="A2459" s="25"/>
      <c r="B2459" s="101"/>
      <c r="C2459" s="24"/>
      <c r="D2459" s="1"/>
      <c r="E2459" s="1"/>
      <c r="F2459" s="1"/>
      <c r="G2459" s="1"/>
      <c r="H2459" s="1"/>
      <c r="I2459" s="1"/>
      <c r="J2459" s="1"/>
      <c r="K2459" s="48"/>
      <c r="L2459" s="46"/>
      <c r="M2459" s="46"/>
      <c r="N2459" s="46"/>
      <c r="O2459" s="46"/>
      <c r="P2459" s="46"/>
    </row>
    <row r="2460" spans="1:16" ht="26.25">
      <c r="A2460" s="25"/>
      <c r="B2460" s="101"/>
      <c r="C2460" s="24"/>
      <c r="D2460" s="1"/>
      <c r="E2460" s="1"/>
      <c r="F2460" s="1"/>
      <c r="G2460" s="1"/>
      <c r="H2460" s="1"/>
      <c r="I2460" s="1"/>
      <c r="J2460" s="1"/>
      <c r="K2460" s="48"/>
      <c r="L2460" s="46"/>
      <c r="M2460" s="46"/>
      <c r="N2460" s="46"/>
      <c r="O2460" s="46"/>
      <c r="P2460" s="46"/>
    </row>
    <row r="2461" spans="1:16" ht="26.25">
      <c r="A2461" s="25"/>
      <c r="B2461" s="101"/>
      <c r="C2461" s="24"/>
      <c r="D2461" s="1"/>
      <c r="E2461" s="1"/>
      <c r="F2461" s="1"/>
      <c r="G2461" s="1"/>
      <c r="H2461" s="1"/>
      <c r="I2461" s="1"/>
      <c r="J2461" s="1"/>
      <c r="K2461" s="48"/>
      <c r="L2461" s="46"/>
      <c r="M2461" s="46"/>
      <c r="N2461" s="46"/>
      <c r="O2461" s="46"/>
      <c r="P2461" s="46"/>
    </row>
    <row r="2462" spans="1:16" ht="26.25">
      <c r="A2462" s="25"/>
      <c r="B2462" s="101"/>
      <c r="C2462" s="24"/>
      <c r="D2462" s="1"/>
      <c r="E2462" s="1"/>
      <c r="F2462" s="1"/>
      <c r="G2462" s="1"/>
      <c r="H2462" s="1"/>
      <c r="I2462" s="1"/>
      <c r="J2462" s="1"/>
      <c r="K2462" s="48"/>
      <c r="L2462" s="46"/>
      <c r="M2462" s="46"/>
      <c r="N2462" s="46"/>
      <c r="O2462" s="46"/>
      <c r="P2462" s="46"/>
    </row>
    <row r="2463" spans="1:16" ht="26.25">
      <c r="A2463" s="25"/>
      <c r="B2463" s="101"/>
      <c r="C2463" s="24"/>
      <c r="D2463" s="1"/>
      <c r="E2463" s="1"/>
      <c r="F2463" s="1"/>
      <c r="G2463" s="1"/>
      <c r="H2463" s="1"/>
      <c r="I2463" s="1"/>
      <c r="J2463" s="1"/>
      <c r="K2463" s="48"/>
      <c r="L2463" s="46"/>
      <c r="M2463" s="46"/>
      <c r="N2463" s="46"/>
      <c r="O2463" s="46"/>
      <c r="P2463" s="46"/>
    </row>
    <row r="2464" spans="1:16" ht="26.25">
      <c r="A2464" s="25"/>
      <c r="B2464" s="101"/>
      <c r="C2464" s="24"/>
      <c r="D2464" s="1"/>
      <c r="E2464" s="1"/>
      <c r="F2464" s="1"/>
      <c r="G2464" s="1"/>
      <c r="H2464" s="1"/>
      <c r="I2464" s="1"/>
      <c r="J2464" s="1"/>
      <c r="K2464" s="48"/>
      <c r="L2464" s="46"/>
      <c r="M2464" s="46"/>
      <c r="N2464" s="46"/>
      <c r="O2464" s="46"/>
      <c r="P2464" s="46"/>
    </row>
    <row r="2465" spans="1:16" ht="26.25">
      <c r="A2465" s="25"/>
      <c r="B2465" s="101"/>
      <c r="C2465" s="24"/>
      <c r="D2465" s="1"/>
      <c r="E2465" s="1"/>
      <c r="F2465" s="1"/>
      <c r="G2465" s="1"/>
      <c r="H2465" s="1"/>
      <c r="I2465" s="1"/>
      <c r="J2465" s="1"/>
      <c r="K2465" s="48"/>
      <c r="L2465" s="46"/>
      <c r="M2465" s="46"/>
      <c r="N2465" s="46"/>
      <c r="O2465" s="46"/>
      <c r="P2465" s="46"/>
    </row>
    <row r="2466" spans="1:16" ht="26.25">
      <c r="A2466" s="25"/>
      <c r="B2466" s="101"/>
      <c r="C2466" s="24"/>
      <c r="D2466" s="1"/>
      <c r="E2466" s="1"/>
      <c r="F2466" s="1"/>
      <c r="G2466" s="1"/>
      <c r="H2466" s="1"/>
      <c r="I2466" s="1"/>
      <c r="J2466" s="1"/>
      <c r="K2466" s="48"/>
      <c r="L2466" s="46"/>
      <c r="M2466" s="46"/>
      <c r="N2466" s="46"/>
      <c r="O2466" s="46"/>
      <c r="P2466" s="46"/>
    </row>
    <row r="2467" spans="1:16" ht="26.25">
      <c r="A2467" s="25"/>
      <c r="B2467" s="101"/>
      <c r="C2467" s="24"/>
      <c r="D2467" s="1"/>
      <c r="E2467" s="1"/>
      <c r="F2467" s="1"/>
      <c r="G2467" s="1"/>
      <c r="H2467" s="1"/>
      <c r="I2467" s="1"/>
      <c r="J2467" s="1"/>
      <c r="K2467" s="48"/>
      <c r="L2467" s="46"/>
      <c r="M2467" s="46"/>
      <c r="N2467" s="46"/>
      <c r="O2467" s="46"/>
      <c r="P2467" s="46"/>
    </row>
    <row r="2468" spans="1:16" ht="26.25">
      <c r="A2468" s="25"/>
      <c r="B2468" s="101"/>
      <c r="C2468" s="24"/>
      <c r="D2468" s="1"/>
      <c r="E2468" s="1"/>
      <c r="F2468" s="1"/>
      <c r="G2468" s="1"/>
      <c r="H2468" s="1"/>
      <c r="I2468" s="1"/>
      <c r="J2468" s="1"/>
      <c r="K2468" s="48"/>
      <c r="L2468" s="46"/>
      <c r="M2468" s="46"/>
      <c r="N2468" s="46"/>
      <c r="O2468" s="46"/>
      <c r="P2468" s="46"/>
    </row>
    <row r="2469" spans="1:16" ht="26.25">
      <c r="A2469" s="25"/>
      <c r="B2469" s="101"/>
      <c r="C2469" s="24"/>
      <c r="D2469" s="1"/>
      <c r="E2469" s="1"/>
      <c r="F2469" s="1"/>
      <c r="G2469" s="1"/>
      <c r="H2469" s="1"/>
      <c r="I2469" s="1"/>
      <c r="J2469" s="1"/>
      <c r="K2469" s="48"/>
      <c r="L2469" s="46"/>
      <c r="M2469" s="46"/>
      <c r="N2469" s="46"/>
      <c r="O2469" s="46"/>
      <c r="P2469" s="46"/>
    </row>
    <row r="2470" spans="1:16" ht="26.25">
      <c r="A2470" s="25"/>
      <c r="B2470" s="101"/>
      <c r="C2470" s="24"/>
      <c r="D2470" s="1"/>
      <c r="E2470" s="1"/>
      <c r="F2470" s="1"/>
      <c r="G2470" s="1"/>
      <c r="H2470" s="1"/>
      <c r="I2470" s="1"/>
      <c r="J2470" s="1"/>
      <c r="K2470" s="48"/>
      <c r="L2470" s="46"/>
      <c r="M2470" s="46"/>
      <c r="N2470" s="46"/>
      <c r="O2470" s="46"/>
      <c r="P2470" s="46"/>
    </row>
    <row r="2471" spans="1:16" ht="26.25">
      <c r="A2471" s="25"/>
      <c r="B2471" s="101"/>
      <c r="C2471" s="24"/>
      <c r="D2471" s="1"/>
      <c r="E2471" s="1"/>
      <c r="F2471" s="1"/>
      <c r="G2471" s="1"/>
      <c r="H2471" s="1"/>
      <c r="I2471" s="1"/>
      <c r="J2471" s="1"/>
      <c r="K2471" s="48"/>
      <c r="L2471" s="46"/>
      <c r="M2471" s="46"/>
      <c r="N2471" s="46"/>
      <c r="O2471" s="46"/>
      <c r="P2471" s="46"/>
    </row>
    <row r="2472" spans="1:16" ht="26.25">
      <c r="A2472" s="25"/>
      <c r="B2472" s="101"/>
      <c r="C2472" s="24"/>
      <c r="D2472" s="1"/>
      <c r="E2472" s="1"/>
      <c r="F2472" s="1"/>
      <c r="G2472" s="1"/>
      <c r="H2472" s="1"/>
      <c r="I2472" s="1"/>
      <c r="J2472" s="1"/>
      <c r="K2472" s="48"/>
      <c r="L2472" s="46"/>
      <c r="M2472" s="46"/>
      <c r="N2472" s="46"/>
      <c r="O2472" s="46"/>
      <c r="P2472" s="46"/>
    </row>
    <row r="2473" spans="1:16" ht="26.25">
      <c r="A2473" s="25"/>
      <c r="B2473" s="101"/>
      <c r="C2473" s="24"/>
      <c r="D2473" s="1"/>
      <c r="E2473" s="1"/>
      <c r="F2473" s="1"/>
      <c r="G2473" s="1"/>
      <c r="H2473" s="1"/>
      <c r="I2473" s="1"/>
      <c r="J2473" s="1"/>
      <c r="K2473" s="48"/>
      <c r="L2473" s="46"/>
      <c r="M2473" s="46"/>
      <c r="N2473" s="46"/>
      <c r="O2473" s="46"/>
      <c r="P2473" s="46"/>
    </row>
    <row r="2474" spans="1:16" ht="26.25">
      <c r="A2474" s="25"/>
      <c r="B2474" s="101"/>
      <c r="C2474" s="24"/>
      <c r="D2474" s="1"/>
      <c r="E2474" s="1"/>
      <c r="F2474" s="1"/>
      <c r="G2474" s="1"/>
      <c r="H2474" s="1"/>
      <c r="I2474" s="1"/>
      <c r="J2474" s="1"/>
      <c r="K2474" s="48"/>
      <c r="L2474" s="46"/>
      <c r="M2474" s="46"/>
      <c r="N2474" s="46"/>
      <c r="O2474" s="46"/>
      <c r="P2474" s="46"/>
    </row>
    <row r="2475" spans="1:16" ht="26.25">
      <c r="A2475" s="25"/>
      <c r="B2475" s="101"/>
      <c r="C2475" s="24"/>
      <c r="D2475" s="1"/>
      <c r="E2475" s="1"/>
      <c r="F2475" s="1"/>
      <c r="G2475" s="1"/>
      <c r="H2475" s="1"/>
      <c r="I2475" s="1"/>
      <c r="J2475" s="1"/>
      <c r="K2475" s="48"/>
      <c r="L2475" s="46"/>
      <c r="M2475" s="46"/>
      <c r="N2475" s="46"/>
      <c r="O2475" s="46"/>
      <c r="P2475" s="46"/>
    </row>
    <row r="2476" spans="1:16" ht="26.25">
      <c r="A2476" s="25"/>
      <c r="B2476" s="101"/>
      <c r="C2476" s="24"/>
      <c r="D2476" s="1"/>
      <c r="E2476" s="1"/>
      <c r="F2476" s="1"/>
      <c r="G2476" s="1"/>
      <c r="H2476" s="1"/>
      <c r="I2476" s="1"/>
      <c r="J2476" s="1"/>
      <c r="K2476" s="48"/>
      <c r="L2476" s="46"/>
      <c r="M2476" s="46"/>
      <c r="N2476" s="46"/>
      <c r="O2476" s="46"/>
      <c r="P2476" s="46"/>
    </row>
    <row r="2477" spans="1:16" ht="26.25">
      <c r="A2477" s="25"/>
      <c r="B2477" s="101"/>
      <c r="C2477" s="24"/>
      <c r="D2477" s="1"/>
      <c r="E2477" s="1"/>
      <c r="F2477" s="1"/>
      <c r="G2477" s="1"/>
      <c r="H2477" s="1"/>
      <c r="I2477" s="1"/>
      <c r="J2477" s="1"/>
      <c r="K2477" s="48"/>
      <c r="L2477" s="46"/>
      <c r="M2477" s="46"/>
      <c r="N2477" s="46"/>
      <c r="O2477" s="46"/>
      <c r="P2477" s="46"/>
    </row>
    <row r="2478" spans="1:16" ht="26.25">
      <c r="A2478" s="25"/>
      <c r="B2478" s="101"/>
      <c r="C2478" s="24"/>
      <c r="D2478" s="1"/>
      <c r="E2478" s="1"/>
      <c r="F2478" s="1"/>
      <c r="G2478" s="1"/>
      <c r="H2478" s="1"/>
      <c r="I2478" s="1"/>
      <c r="J2478" s="1"/>
      <c r="K2478" s="48"/>
      <c r="L2478" s="46"/>
      <c r="M2478" s="46"/>
      <c r="N2478" s="46"/>
      <c r="O2478" s="46"/>
      <c r="P2478" s="46"/>
    </row>
    <row r="2479" spans="1:16" ht="26.25">
      <c r="A2479" s="25"/>
      <c r="B2479" s="101"/>
      <c r="C2479" s="24"/>
      <c r="D2479" s="1"/>
      <c r="E2479" s="1"/>
      <c r="F2479" s="1"/>
      <c r="G2479" s="1"/>
      <c r="H2479" s="1"/>
      <c r="I2479" s="1"/>
      <c r="J2479" s="1"/>
      <c r="K2479" s="48"/>
      <c r="L2479" s="46"/>
      <c r="M2479" s="46"/>
      <c r="N2479" s="46"/>
      <c r="O2479" s="46"/>
      <c r="P2479" s="46"/>
    </row>
    <row r="2480" spans="1:16" ht="26.25">
      <c r="A2480" s="25"/>
      <c r="B2480" s="101"/>
      <c r="C2480" s="24"/>
      <c r="D2480" s="1"/>
      <c r="E2480" s="1"/>
      <c r="F2480" s="1"/>
      <c r="G2480" s="1"/>
      <c r="H2480" s="1"/>
      <c r="I2480" s="1"/>
      <c r="J2480" s="1"/>
      <c r="K2480" s="48"/>
      <c r="L2480" s="46"/>
      <c r="M2480" s="46"/>
      <c r="N2480" s="46"/>
      <c r="O2480" s="46"/>
      <c r="P2480" s="46"/>
    </row>
    <row r="2481" spans="1:16" ht="26.25">
      <c r="A2481" s="25"/>
      <c r="B2481" s="101"/>
      <c r="C2481" s="24"/>
      <c r="D2481" s="1"/>
      <c r="E2481" s="1"/>
      <c r="F2481" s="1"/>
      <c r="G2481" s="1"/>
      <c r="H2481" s="1"/>
      <c r="I2481" s="1"/>
      <c r="J2481" s="1"/>
      <c r="K2481" s="48"/>
      <c r="L2481" s="46"/>
      <c r="M2481" s="46"/>
      <c r="N2481" s="46"/>
      <c r="O2481" s="46"/>
      <c r="P2481" s="46"/>
    </row>
    <row r="2482" spans="1:16" ht="26.25">
      <c r="A2482" s="25"/>
      <c r="B2482" s="101"/>
      <c r="C2482" s="24"/>
      <c r="D2482" s="1"/>
      <c r="E2482" s="1"/>
      <c r="F2482" s="1"/>
      <c r="G2482" s="1"/>
      <c r="H2482" s="1"/>
      <c r="I2482" s="1"/>
      <c r="J2482" s="1"/>
      <c r="K2482" s="48"/>
      <c r="L2482" s="46"/>
      <c r="M2482" s="46"/>
      <c r="N2482" s="46"/>
      <c r="O2482" s="46"/>
      <c r="P2482" s="46"/>
    </row>
    <row r="2483" spans="1:16" ht="26.25">
      <c r="A2483" s="25"/>
      <c r="B2483" s="101"/>
      <c r="C2483" s="24"/>
      <c r="D2483" s="1"/>
      <c r="E2483" s="1"/>
      <c r="F2483" s="1"/>
      <c r="G2483" s="1"/>
      <c r="H2483" s="1"/>
      <c r="I2483" s="1"/>
      <c r="J2483" s="1"/>
      <c r="K2483" s="48"/>
      <c r="L2483" s="46"/>
      <c r="M2483" s="46"/>
      <c r="N2483" s="46"/>
      <c r="O2483" s="46"/>
      <c r="P2483" s="46"/>
    </row>
    <row r="2484" spans="1:16" ht="26.25">
      <c r="A2484" s="25"/>
      <c r="B2484" s="101"/>
      <c r="C2484" s="24"/>
      <c r="D2484" s="1"/>
      <c r="E2484" s="1"/>
      <c r="F2484" s="1"/>
      <c r="G2484" s="1"/>
      <c r="H2484" s="1"/>
      <c r="I2484" s="1"/>
      <c r="J2484" s="1"/>
      <c r="K2484" s="48"/>
      <c r="L2484" s="46"/>
      <c r="M2484" s="46"/>
      <c r="N2484" s="46"/>
      <c r="O2484" s="46"/>
      <c r="P2484" s="46"/>
    </row>
    <row r="2485" spans="1:16" ht="26.25">
      <c r="A2485" s="25"/>
      <c r="B2485" s="101"/>
      <c r="C2485" s="24"/>
      <c r="D2485" s="1"/>
      <c r="E2485" s="1"/>
      <c r="F2485" s="1"/>
      <c r="G2485" s="1"/>
      <c r="H2485" s="1"/>
      <c r="I2485" s="1"/>
      <c r="J2485" s="1"/>
      <c r="K2485" s="48"/>
      <c r="L2485" s="46"/>
      <c r="M2485" s="46"/>
      <c r="N2485" s="46"/>
      <c r="O2485" s="46"/>
      <c r="P2485" s="46"/>
    </row>
    <row r="2486" spans="1:16" ht="26.25">
      <c r="A2486" s="25"/>
      <c r="B2486" s="101"/>
      <c r="C2486" s="24"/>
      <c r="D2486" s="1"/>
      <c r="E2486" s="1"/>
      <c r="F2486" s="1"/>
      <c r="G2486" s="1"/>
      <c r="H2486" s="1"/>
      <c r="I2486" s="1"/>
      <c r="J2486" s="1"/>
      <c r="K2486" s="48"/>
      <c r="L2486" s="46"/>
      <c r="M2486" s="46"/>
      <c r="N2486" s="46"/>
      <c r="O2486" s="46"/>
      <c r="P2486" s="46"/>
    </row>
    <row r="2487" spans="1:16" ht="26.25">
      <c r="A2487" s="25"/>
      <c r="B2487" s="101"/>
      <c r="C2487" s="24"/>
      <c r="D2487" s="1"/>
      <c r="E2487" s="1"/>
      <c r="F2487" s="1"/>
      <c r="G2487" s="1"/>
      <c r="H2487" s="1"/>
      <c r="I2487" s="1"/>
      <c r="J2487" s="1"/>
      <c r="K2487" s="48"/>
      <c r="L2487" s="46"/>
      <c r="M2487" s="46"/>
      <c r="N2487" s="46"/>
      <c r="O2487" s="46"/>
      <c r="P2487" s="46"/>
    </row>
    <row r="2488" spans="1:16" ht="26.25">
      <c r="A2488" s="25"/>
      <c r="B2488" s="101"/>
      <c r="C2488" s="24"/>
      <c r="D2488" s="1"/>
      <c r="E2488" s="1"/>
      <c r="F2488" s="1"/>
      <c r="G2488" s="1"/>
      <c r="H2488" s="1"/>
      <c r="I2488" s="1"/>
      <c r="J2488" s="1"/>
      <c r="K2488" s="48"/>
      <c r="L2488" s="46"/>
      <c r="M2488" s="46"/>
      <c r="N2488" s="46"/>
      <c r="O2488" s="46"/>
      <c r="P2488" s="46"/>
    </row>
    <row r="2489" spans="1:16" ht="26.25">
      <c r="A2489" s="25"/>
      <c r="B2489" s="101"/>
      <c r="C2489" s="24"/>
      <c r="D2489" s="1"/>
      <c r="E2489" s="1"/>
      <c r="F2489" s="1"/>
      <c r="G2489" s="1"/>
      <c r="H2489" s="1"/>
      <c r="I2489" s="1"/>
      <c r="J2489" s="1"/>
      <c r="K2489" s="48"/>
      <c r="L2489" s="46"/>
      <c r="M2489" s="46"/>
      <c r="N2489" s="46"/>
      <c r="O2489" s="46"/>
      <c r="P2489" s="46"/>
    </row>
    <row r="2490" spans="1:16" ht="26.25">
      <c r="A2490" s="25"/>
      <c r="B2490" s="101"/>
      <c r="C2490" s="24"/>
      <c r="D2490" s="1"/>
      <c r="E2490" s="1"/>
      <c r="F2490" s="1"/>
      <c r="G2490" s="1"/>
      <c r="H2490" s="1"/>
      <c r="I2490" s="1"/>
      <c r="J2490" s="1"/>
      <c r="K2490" s="48"/>
      <c r="L2490" s="46"/>
      <c r="M2490" s="46"/>
      <c r="N2490" s="46"/>
      <c r="O2490" s="46"/>
      <c r="P2490" s="46"/>
    </row>
    <row r="2491" spans="1:16" ht="26.25">
      <c r="A2491" s="25"/>
      <c r="B2491" s="101"/>
      <c r="C2491" s="24"/>
      <c r="D2491" s="1"/>
      <c r="E2491" s="1"/>
      <c r="F2491" s="1"/>
      <c r="G2491" s="1"/>
      <c r="H2491" s="1"/>
      <c r="I2491" s="1"/>
      <c r="J2491" s="1"/>
      <c r="K2491" s="48"/>
      <c r="L2491" s="46"/>
      <c r="M2491" s="46"/>
      <c r="N2491" s="46"/>
      <c r="O2491" s="46"/>
      <c r="P2491" s="46"/>
    </row>
    <row r="2492" spans="1:16" ht="26.25">
      <c r="A2492" s="25"/>
      <c r="B2492" s="101"/>
      <c r="C2492" s="24"/>
      <c r="D2492" s="1"/>
      <c r="E2492" s="1"/>
      <c r="F2492" s="1"/>
      <c r="G2492" s="1"/>
      <c r="H2492" s="1"/>
      <c r="I2492" s="1"/>
      <c r="J2492" s="1"/>
      <c r="K2492" s="48"/>
      <c r="L2492" s="46"/>
      <c r="M2492" s="46"/>
      <c r="N2492" s="46"/>
      <c r="O2492" s="46"/>
      <c r="P2492" s="46"/>
    </row>
    <row r="2493" spans="1:16" ht="26.25">
      <c r="A2493" s="25"/>
      <c r="B2493" s="101"/>
      <c r="C2493" s="24"/>
      <c r="D2493" s="1"/>
      <c r="E2493" s="1"/>
      <c r="F2493" s="1"/>
      <c r="G2493" s="1"/>
      <c r="H2493" s="1"/>
      <c r="I2493" s="1"/>
      <c r="J2493" s="1"/>
      <c r="K2493" s="48"/>
      <c r="L2493" s="46"/>
      <c r="M2493" s="46"/>
      <c r="N2493" s="46"/>
      <c r="O2493" s="46"/>
      <c r="P2493" s="46"/>
    </row>
    <row r="2494" spans="1:16" ht="26.25">
      <c r="A2494" s="25"/>
      <c r="B2494" s="101"/>
      <c r="C2494" s="24"/>
      <c r="D2494" s="1"/>
      <c r="E2494" s="1"/>
      <c r="F2494" s="1"/>
      <c r="G2494" s="1"/>
      <c r="H2494" s="1"/>
      <c r="I2494" s="1"/>
      <c r="J2494" s="1"/>
      <c r="K2494" s="48"/>
      <c r="L2494" s="46"/>
      <c r="M2494" s="46"/>
      <c r="N2494" s="46"/>
      <c r="O2494" s="46"/>
      <c r="P2494" s="46"/>
    </row>
    <row r="2495" spans="1:16" ht="26.25">
      <c r="A2495" s="25"/>
      <c r="B2495" s="101"/>
      <c r="C2495" s="24"/>
      <c r="D2495" s="1"/>
      <c r="E2495" s="1"/>
      <c r="F2495" s="1"/>
      <c r="G2495" s="1"/>
      <c r="H2495" s="1"/>
      <c r="I2495" s="1"/>
      <c r="J2495" s="1"/>
      <c r="K2495" s="48"/>
      <c r="L2495" s="46"/>
      <c r="M2495" s="46"/>
      <c r="N2495" s="46"/>
      <c r="O2495" s="46"/>
      <c r="P2495" s="46"/>
    </row>
    <row r="2496" spans="1:16" ht="26.25">
      <c r="A2496" s="25"/>
      <c r="B2496" s="101"/>
      <c r="C2496" s="24"/>
      <c r="D2496" s="1"/>
      <c r="E2496" s="1"/>
      <c r="F2496" s="1"/>
      <c r="G2496" s="1"/>
      <c r="H2496" s="1"/>
      <c r="I2496" s="1"/>
      <c r="J2496" s="1"/>
      <c r="K2496" s="48"/>
      <c r="L2496" s="46"/>
      <c r="M2496" s="46"/>
      <c r="N2496" s="46"/>
      <c r="O2496" s="46"/>
      <c r="P2496" s="46"/>
    </row>
    <row r="2497" spans="1:16" ht="26.25">
      <c r="A2497" s="25"/>
      <c r="B2497" s="101"/>
      <c r="C2497" s="24"/>
      <c r="D2497" s="1"/>
      <c r="E2497" s="1"/>
      <c r="F2497" s="1"/>
      <c r="G2497" s="1"/>
      <c r="H2497" s="1"/>
      <c r="I2497" s="1"/>
      <c r="J2497" s="1"/>
      <c r="K2497" s="48"/>
      <c r="L2497" s="46"/>
      <c r="M2497" s="46"/>
      <c r="N2497" s="46"/>
      <c r="O2497" s="46"/>
      <c r="P2497" s="46"/>
    </row>
    <row r="2498" spans="1:16" ht="26.25">
      <c r="A2498" s="25"/>
      <c r="B2498" s="101"/>
      <c r="C2498" s="24"/>
      <c r="D2498" s="1"/>
      <c r="E2498" s="1"/>
      <c r="F2498" s="1"/>
      <c r="G2498" s="1"/>
      <c r="H2498" s="1"/>
      <c r="I2498" s="1"/>
      <c r="J2498" s="1"/>
      <c r="K2498" s="48"/>
      <c r="L2498" s="46"/>
      <c r="M2498" s="46"/>
      <c r="N2498" s="46"/>
      <c r="O2498" s="46"/>
      <c r="P2498" s="46"/>
    </row>
    <row r="2499" spans="1:16" ht="26.25">
      <c r="A2499" s="25"/>
      <c r="B2499" s="101"/>
      <c r="C2499" s="24"/>
      <c r="D2499" s="1"/>
      <c r="E2499" s="1"/>
      <c r="F2499" s="1"/>
      <c r="G2499" s="1"/>
      <c r="H2499" s="1"/>
      <c r="I2499" s="1"/>
      <c r="J2499" s="1"/>
      <c r="K2499" s="48"/>
      <c r="L2499" s="46"/>
      <c r="M2499" s="46"/>
      <c r="N2499" s="46"/>
      <c r="O2499" s="46"/>
      <c r="P2499" s="46"/>
    </row>
    <row r="2500" spans="1:16" ht="26.25">
      <c r="A2500" s="25"/>
      <c r="B2500" s="101"/>
      <c r="C2500" s="24"/>
      <c r="D2500" s="1"/>
      <c r="E2500" s="1"/>
      <c r="F2500" s="1"/>
      <c r="G2500" s="1"/>
      <c r="H2500" s="1"/>
      <c r="I2500" s="1"/>
      <c r="J2500" s="1"/>
      <c r="K2500" s="48"/>
      <c r="L2500" s="46"/>
      <c r="M2500" s="46"/>
      <c r="N2500" s="46"/>
      <c r="O2500" s="46"/>
      <c r="P2500" s="46"/>
    </row>
    <row r="2501" spans="1:16" ht="26.25">
      <c r="A2501" s="25"/>
      <c r="B2501" s="101"/>
      <c r="C2501" s="24"/>
      <c r="D2501" s="1"/>
      <c r="E2501" s="1"/>
      <c r="F2501" s="1"/>
      <c r="G2501" s="1"/>
      <c r="H2501" s="1"/>
      <c r="I2501" s="1"/>
      <c r="J2501" s="1"/>
      <c r="K2501" s="48"/>
      <c r="L2501" s="46"/>
      <c r="M2501" s="46"/>
      <c r="N2501" s="46"/>
      <c r="O2501" s="46"/>
      <c r="P2501" s="46"/>
    </row>
    <row r="2502" spans="1:16" ht="26.25">
      <c r="A2502" s="25"/>
      <c r="B2502" s="101"/>
      <c r="C2502" s="24"/>
      <c r="D2502" s="1"/>
      <c r="E2502" s="1"/>
      <c r="F2502" s="1"/>
      <c r="G2502" s="1"/>
      <c r="H2502" s="1"/>
      <c r="I2502" s="1"/>
      <c r="J2502" s="1"/>
      <c r="K2502" s="48"/>
      <c r="L2502" s="46"/>
      <c r="M2502" s="46"/>
      <c r="N2502" s="46"/>
      <c r="O2502" s="46"/>
      <c r="P2502" s="46"/>
    </row>
    <row r="2503" spans="1:16" ht="26.25">
      <c r="A2503" s="25"/>
      <c r="B2503" s="101"/>
      <c r="C2503" s="24"/>
      <c r="D2503" s="1"/>
      <c r="E2503" s="1"/>
      <c r="F2503" s="1"/>
      <c r="G2503" s="1"/>
      <c r="H2503" s="1"/>
      <c r="I2503" s="1"/>
      <c r="J2503" s="1"/>
      <c r="K2503" s="48"/>
      <c r="L2503" s="46"/>
      <c r="M2503" s="46"/>
      <c r="N2503" s="46"/>
      <c r="O2503" s="46"/>
      <c r="P2503" s="46"/>
    </row>
    <row r="2504" spans="1:16" ht="26.25">
      <c r="A2504" s="25"/>
      <c r="B2504" s="101"/>
      <c r="C2504" s="24"/>
      <c r="D2504" s="1"/>
      <c r="E2504" s="1"/>
      <c r="F2504" s="1"/>
      <c r="G2504" s="1"/>
      <c r="H2504" s="1"/>
      <c r="I2504" s="1"/>
      <c r="J2504" s="1"/>
      <c r="K2504" s="48"/>
      <c r="L2504" s="46"/>
      <c r="M2504" s="46"/>
      <c r="N2504" s="46"/>
      <c r="O2504" s="46"/>
      <c r="P2504" s="46"/>
    </row>
    <row r="2505" spans="1:16" ht="26.25">
      <c r="A2505" s="25"/>
      <c r="B2505" s="101"/>
      <c r="C2505" s="24"/>
      <c r="D2505" s="1"/>
      <c r="E2505" s="1"/>
      <c r="F2505" s="1"/>
      <c r="G2505" s="1"/>
      <c r="H2505" s="1"/>
      <c r="I2505" s="1"/>
      <c r="J2505" s="1"/>
      <c r="K2505" s="48"/>
      <c r="L2505" s="46"/>
      <c r="M2505" s="46"/>
      <c r="N2505" s="46"/>
      <c r="O2505" s="46"/>
      <c r="P2505" s="46"/>
    </row>
    <row r="2506" spans="1:16" ht="26.25">
      <c r="A2506" s="25"/>
      <c r="B2506" s="101"/>
      <c r="C2506" s="24"/>
      <c r="D2506" s="1"/>
      <c r="E2506" s="1"/>
      <c r="F2506" s="1"/>
      <c r="G2506" s="1"/>
      <c r="H2506" s="1"/>
      <c r="I2506" s="1"/>
      <c r="J2506" s="1"/>
      <c r="K2506" s="48"/>
      <c r="L2506" s="46"/>
      <c r="M2506" s="46"/>
      <c r="N2506" s="46"/>
      <c r="O2506" s="46"/>
      <c r="P2506" s="46"/>
    </row>
    <row r="2507" spans="1:16" ht="26.25">
      <c r="A2507" s="25"/>
      <c r="B2507" s="101"/>
      <c r="C2507" s="24"/>
      <c r="D2507" s="1"/>
      <c r="E2507" s="1"/>
      <c r="F2507" s="1"/>
      <c r="G2507" s="1"/>
      <c r="H2507" s="1"/>
      <c r="I2507" s="1"/>
      <c r="J2507" s="1"/>
      <c r="K2507" s="48"/>
      <c r="L2507" s="46"/>
      <c r="M2507" s="46"/>
      <c r="N2507" s="46"/>
      <c r="O2507" s="46"/>
      <c r="P2507" s="46"/>
    </row>
    <row r="2508" spans="1:16" ht="26.25">
      <c r="A2508" s="25"/>
      <c r="B2508" s="101"/>
      <c r="C2508" s="24"/>
      <c r="D2508" s="1"/>
      <c r="E2508" s="1"/>
      <c r="F2508" s="1"/>
      <c r="G2508" s="1"/>
      <c r="H2508" s="1"/>
      <c r="I2508" s="1"/>
      <c r="J2508" s="1"/>
      <c r="K2508" s="48"/>
      <c r="L2508" s="46"/>
      <c r="M2508" s="46"/>
      <c r="N2508" s="46"/>
      <c r="O2508" s="46"/>
      <c r="P2508" s="46"/>
    </row>
    <row r="2509" spans="1:16" ht="26.25">
      <c r="A2509" s="25"/>
      <c r="B2509" s="101"/>
      <c r="C2509" s="24"/>
      <c r="D2509" s="1"/>
      <c r="E2509" s="1"/>
      <c r="F2509" s="1"/>
      <c r="G2509" s="1"/>
      <c r="H2509" s="1"/>
      <c r="I2509" s="1"/>
      <c r="J2509" s="1"/>
      <c r="K2509" s="48"/>
      <c r="L2509" s="46"/>
      <c r="M2509" s="46"/>
      <c r="N2509" s="46"/>
      <c r="O2509" s="46"/>
      <c r="P2509" s="46"/>
    </row>
    <row r="2510" spans="1:16" ht="26.25">
      <c r="A2510" s="25"/>
      <c r="B2510" s="101"/>
      <c r="C2510" s="24"/>
      <c r="D2510" s="1"/>
      <c r="E2510" s="1"/>
      <c r="F2510" s="1"/>
      <c r="G2510" s="1"/>
      <c r="H2510" s="1"/>
      <c r="I2510" s="1"/>
      <c r="J2510" s="1"/>
      <c r="K2510" s="48"/>
      <c r="L2510" s="46"/>
      <c r="M2510" s="46"/>
      <c r="N2510" s="46"/>
      <c r="O2510" s="46"/>
      <c r="P2510" s="46"/>
    </row>
    <row r="2511" spans="1:16" ht="26.25">
      <c r="A2511" s="25"/>
      <c r="B2511" s="101"/>
      <c r="C2511" s="24"/>
      <c r="D2511" s="1"/>
      <c r="E2511" s="1"/>
      <c r="F2511" s="1"/>
      <c r="G2511" s="1"/>
      <c r="H2511" s="1"/>
      <c r="I2511" s="1"/>
      <c r="J2511" s="1"/>
      <c r="K2511" s="48"/>
      <c r="L2511" s="46"/>
      <c r="M2511" s="46"/>
      <c r="N2511" s="46"/>
      <c r="O2511" s="46"/>
      <c r="P2511" s="46"/>
    </row>
    <row r="2512" spans="1:16" ht="26.25">
      <c r="A2512" s="25"/>
      <c r="B2512" s="101"/>
      <c r="C2512" s="24"/>
      <c r="D2512" s="1"/>
      <c r="E2512" s="1"/>
      <c r="F2512" s="1"/>
      <c r="G2512" s="1"/>
      <c r="H2512" s="1"/>
      <c r="I2512" s="1"/>
      <c r="J2512" s="1"/>
      <c r="K2512" s="48"/>
      <c r="L2512" s="46"/>
      <c r="M2512" s="46"/>
      <c r="N2512" s="46"/>
      <c r="O2512" s="46"/>
      <c r="P2512" s="46"/>
    </row>
    <row r="2513" spans="1:16" ht="26.25">
      <c r="A2513" s="25"/>
      <c r="B2513" s="101"/>
      <c r="C2513" s="24"/>
      <c r="D2513" s="1"/>
      <c r="E2513" s="1"/>
      <c r="F2513" s="1"/>
      <c r="G2513" s="1"/>
      <c r="H2513" s="1"/>
      <c r="I2513" s="1"/>
      <c r="J2513" s="1"/>
      <c r="K2513" s="48"/>
      <c r="L2513" s="46"/>
      <c r="M2513" s="46"/>
      <c r="N2513" s="46"/>
      <c r="O2513" s="46"/>
      <c r="P2513" s="46"/>
    </row>
    <row r="2514" spans="1:16" ht="26.25">
      <c r="A2514" s="25"/>
      <c r="B2514" s="101"/>
      <c r="C2514" s="24"/>
      <c r="D2514" s="1"/>
      <c r="E2514" s="1"/>
      <c r="F2514" s="1"/>
      <c r="G2514" s="1"/>
      <c r="H2514" s="1"/>
      <c r="I2514" s="1"/>
      <c r="J2514" s="1"/>
      <c r="K2514" s="48"/>
      <c r="L2514" s="46"/>
      <c r="M2514" s="46"/>
      <c r="N2514" s="46"/>
      <c r="O2514" s="46"/>
      <c r="P2514" s="46"/>
    </row>
    <row r="2515" spans="1:16" ht="26.25">
      <c r="A2515" s="25"/>
      <c r="B2515" s="101"/>
      <c r="C2515" s="24"/>
      <c r="D2515" s="1"/>
      <c r="E2515" s="1"/>
      <c r="F2515" s="1"/>
      <c r="G2515" s="1"/>
      <c r="H2515" s="1"/>
      <c r="I2515" s="1"/>
      <c r="J2515" s="1"/>
      <c r="K2515" s="48"/>
      <c r="L2515" s="46"/>
      <c r="M2515" s="46"/>
      <c r="N2515" s="46"/>
      <c r="O2515" s="46"/>
      <c r="P2515" s="46"/>
    </row>
    <row r="2516" spans="1:16" ht="26.25">
      <c r="A2516" s="25"/>
      <c r="B2516" s="101"/>
      <c r="C2516" s="24"/>
      <c r="D2516" s="1"/>
      <c r="E2516" s="1"/>
      <c r="F2516" s="1"/>
      <c r="G2516" s="1"/>
      <c r="H2516" s="1"/>
      <c r="I2516" s="1"/>
      <c r="J2516" s="1"/>
      <c r="K2516" s="48"/>
      <c r="L2516" s="46"/>
      <c r="M2516" s="46"/>
      <c r="N2516" s="46"/>
      <c r="O2516" s="46"/>
      <c r="P2516" s="46"/>
    </row>
    <row r="2517" spans="1:16" ht="26.25">
      <c r="A2517" s="25"/>
      <c r="B2517" s="101"/>
      <c r="C2517" s="24"/>
      <c r="D2517" s="1"/>
      <c r="E2517" s="1"/>
      <c r="F2517" s="1"/>
      <c r="G2517" s="1"/>
      <c r="H2517" s="1"/>
      <c r="I2517" s="1"/>
      <c r="J2517" s="1"/>
      <c r="K2517" s="48"/>
      <c r="L2517" s="46"/>
      <c r="M2517" s="46"/>
      <c r="N2517" s="46"/>
      <c r="O2517" s="46"/>
      <c r="P2517" s="46"/>
    </row>
    <row r="2518" spans="1:16" ht="26.25">
      <c r="A2518" s="25"/>
      <c r="B2518" s="101"/>
      <c r="C2518" s="24"/>
      <c r="D2518" s="1"/>
      <c r="E2518" s="1"/>
      <c r="F2518" s="1"/>
      <c r="G2518" s="1"/>
      <c r="H2518" s="1"/>
      <c r="I2518" s="1"/>
      <c r="J2518" s="1"/>
      <c r="K2518" s="48"/>
      <c r="L2518" s="46"/>
      <c r="M2518" s="46"/>
      <c r="N2518" s="46"/>
      <c r="O2518" s="46"/>
      <c r="P2518" s="46"/>
    </row>
    <row r="2519" spans="1:16" ht="26.25">
      <c r="A2519" s="25"/>
      <c r="B2519" s="101"/>
      <c r="C2519" s="24"/>
      <c r="D2519" s="1"/>
      <c r="E2519" s="1"/>
      <c r="F2519" s="1"/>
      <c r="G2519" s="1"/>
      <c r="H2519" s="1"/>
      <c r="I2519" s="1"/>
      <c r="J2519" s="1"/>
      <c r="K2519" s="48"/>
      <c r="L2519" s="46"/>
      <c r="M2519" s="46"/>
      <c r="N2519" s="46"/>
      <c r="O2519" s="46"/>
      <c r="P2519" s="46"/>
    </row>
    <row r="2520" spans="1:16" ht="26.25">
      <c r="A2520" s="25"/>
      <c r="B2520" s="101"/>
      <c r="C2520" s="24"/>
      <c r="D2520" s="1"/>
      <c r="E2520" s="1"/>
      <c r="F2520" s="1"/>
      <c r="G2520" s="1"/>
      <c r="H2520" s="1"/>
      <c r="I2520" s="1"/>
      <c r="J2520" s="1"/>
      <c r="K2520" s="48"/>
      <c r="L2520" s="46"/>
      <c r="M2520" s="46"/>
      <c r="N2520" s="46"/>
      <c r="O2520" s="46"/>
      <c r="P2520" s="46"/>
    </row>
    <row r="2521" spans="1:16" ht="26.25">
      <c r="A2521" s="25"/>
      <c r="B2521" s="101"/>
      <c r="C2521" s="24"/>
      <c r="D2521" s="1"/>
      <c r="E2521" s="1"/>
      <c r="F2521" s="1"/>
      <c r="G2521" s="1"/>
      <c r="H2521" s="1"/>
      <c r="I2521" s="1"/>
      <c r="J2521" s="1"/>
      <c r="K2521" s="48"/>
      <c r="L2521" s="46"/>
      <c r="M2521" s="46"/>
      <c r="N2521" s="46"/>
      <c r="O2521" s="46"/>
      <c r="P2521" s="46"/>
    </row>
    <row r="2522" spans="1:16" ht="26.25">
      <c r="A2522" s="25"/>
      <c r="B2522" s="101"/>
      <c r="C2522" s="24"/>
      <c r="D2522" s="1"/>
      <c r="E2522" s="1"/>
      <c r="F2522" s="1"/>
      <c r="G2522" s="1"/>
      <c r="H2522" s="1"/>
      <c r="I2522" s="1"/>
      <c r="J2522" s="1"/>
      <c r="K2522" s="48"/>
      <c r="L2522" s="46"/>
      <c r="M2522" s="46"/>
      <c r="N2522" s="46"/>
      <c r="O2522" s="46"/>
      <c r="P2522" s="46"/>
    </row>
    <row r="2523" spans="1:16" ht="26.25">
      <c r="A2523" s="25"/>
      <c r="B2523" s="101"/>
      <c r="C2523" s="24"/>
      <c r="D2523" s="1"/>
      <c r="E2523" s="1"/>
      <c r="F2523" s="1"/>
      <c r="G2523" s="1"/>
      <c r="H2523" s="1"/>
      <c r="I2523" s="1"/>
      <c r="J2523" s="1"/>
      <c r="K2523" s="48"/>
      <c r="L2523" s="46"/>
      <c r="M2523" s="46"/>
      <c r="N2523" s="46"/>
      <c r="O2523" s="46"/>
      <c r="P2523" s="46"/>
    </row>
    <row r="2524" spans="1:16" ht="26.25">
      <c r="A2524" s="25"/>
      <c r="B2524" s="101"/>
      <c r="C2524" s="24"/>
      <c r="D2524" s="1"/>
      <c r="E2524" s="1"/>
      <c r="F2524" s="1"/>
      <c r="G2524" s="1"/>
      <c r="H2524" s="1"/>
      <c r="I2524" s="1"/>
      <c r="J2524" s="1"/>
      <c r="K2524" s="48"/>
      <c r="L2524" s="46"/>
      <c r="M2524" s="46"/>
      <c r="N2524" s="46"/>
      <c r="O2524" s="46"/>
      <c r="P2524" s="46"/>
    </row>
    <row r="2525" spans="1:16" ht="26.25">
      <c r="A2525" s="25"/>
      <c r="B2525" s="101"/>
      <c r="C2525" s="24"/>
      <c r="D2525" s="1"/>
      <c r="E2525" s="1"/>
      <c r="F2525" s="1"/>
      <c r="G2525" s="1"/>
      <c r="H2525" s="1"/>
      <c r="I2525" s="1"/>
      <c r="J2525" s="1"/>
      <c r="K2525" s="48"/>
      <c r="L2525" s="46"/>
      <c r="M2525" s="46"/>
      <c r="N2525" s="46"/>
      <c r="O2525" s="46"/>
      <c r="P2525" s="46"/>
    </row>
    <row r="2526" spans="1:16" ht="26.25">
      <c r="A2526" s="25"/>
      <c r="B2526" s="101"/>
      <c r="C2526" s="24"/>
      <c r="D2526" s="1"/>
      <c r="E2526" s="1"/>
      <c r="F2526" s="1"/>
      <c r="G2526" s="1"/>
      <c r="H2526" s="1"/>
      <c r="I2526" s="1"/>
      <c r="J2526" s="1"/>
      <c r="K2526" s="48"/>
      <c r="L2526" s="46"/>
      <c r="M2526" s="46"/>
      <c r="N2526" s="46"/>
      <c r="O2526" s="46"/>
      <c r="P2526" s="46"/>
    </row>
    <row r="2527" spans="1:16" ht="26.25">
      <c r="A2527" s="25"/>
      <c r="B2527" s="101"/>
      <c r="C2527" s="24"/>
      <c r="D2527" s="1"/>
      <c r="E2527" s="1"/>
      <c r="F2527" s="1"/>
      <c r="G2527" s="1"/>
      <c r="H2527" s="1"/>
      <c r="I2527" s="1"/>
      <c r="J2527" s="1"/>
      <c r="K2527" s="48"/>
      <c r="L2527" s="46"/>
      <c r="M2527" s="46"/>
      <c r="N2527" s="46"/>
      <c r="O2527" s="46"/>
      <c r="P2527" s="46"/>
    </row>
    <row r="2528" spans="1:16" ht="26.25">
      <c r="A2528" s="25"/>
      <c r="B2528" s="101"/>
      <c r="C2528" s="24"/>
      <c r="D2528" s="1"/>
      <c r="E2528" s="1"/>
      <c r="F2528" s="1"/>
      <c r="G2528" s="1"/>
      <c r="H2528" s="1"/>
      <c r="I2528" s="1"/>
      <c r="J2528" s="1"/>
      <c r="K2528" s="48"/>
      <c r="L2528" s="46"/>
      <c r="M2528" s="46"/>
      <c r="N2528" s="46"/>
      <c r="O2528" s="46"/>
      <c r="P2528" s="46"/>
    </row>
    <row r="2529" spans="1:16" ht="26.25">
      <c r="A2529" s="25"/>
      <c r="B2529" s="101"/>
      <c r="C2529" s="24"/>
      <c r="D2529" s="1"/>
      <c r="E2529" s="1"/>
      <c r="F2529" s="1"/>
      <c r="G2529" s="1"/>
      <c r="H2529" s="1"/>
      <c r="I2529" s="1"/>
      <c r="J2529" s="1"/>
      <c r="K2529" s="48"/>
      <c r="L2529" s="46"/>
      <c r="M2529" s="46"/>
      <c r="N2529" s="46"/>
      <c r="O2529" s="46"/>
      <c r="P2529" s="46"/>
    </row>
    <row r="2530" spans="1:16" ht="26.25">
      <c r="A2530" s="25"/>
      <c r="B2530" s="101"/>
      <c r="C2530" s="24"/>
      <c r="D2530" s="1"/>
      <c r="E2530" s="1"/>
      <c r="F2530" s="1"/>
      <c r="G2530" s="1"/>
      <c r="H2530" s="1"/>
      <c r="I2530" s="1"/>
      <c r="J2530" s="1"/>
      <c r="K2530" s="48"/>
      <c r="L2530" s="46"/>
      <c r="M2530" s="46"/>
      <c r="N2530" s="46"/>
      <c r="O2530" s="46"/>
      <c r="P2530" s="46"/>
    </row>
    <row r="2531" spans="1:16" ht="26.25">
      <c r="A2531" s="25"/>
      <c r="B2531" s="101"/>
      <c r="C2531" s="24"/>
      <c r="D2531" s="1"/>
      <c r="E2531" s="1"/>
      <c r="F2531" s="1"/>
      <c r="G2531" s="1"/>
      <c r="H2531" s="1"/>
      <c r="I2531" s="1"/>
      <c r="J2531" s="1"/>
      <c r="K2531" s="48"/>
      <c r="L2531" s="46"/>
      <c r="M2531" s="46"/>
      <c r="N2531" s="46"/>
      <c r="O2531" s="46"/>
      <c r="P2531" s="46"/>
    </row>
    <row r="2532" spans="1:16" ht="26.25">
      <c r="A2532" s="25"/>
      <c r="B2532" s="101"/>
      <c r="C2532" s="24"/>
      <c r="D2532" s="1"/>
      <c r="E2532" s="1"/>
      <c r="F2532" s="1"/>
      <c r="G2532" s="1"/>
      <c r="H2532" s="1"/>
      <c r="I2532" s="1"/>
      <c r="J2532" s="1"/>
      <c r="K2532" s="48"/>
      <c r="L2532" s="46"/>
      <c r="M2532" s="46"/>
      <c r="N2532" s="46"/>
      <c r="O2532" s="46"/>
      <c r="P2532" s="46"/>
    </row>
    <row r="2533" spans="1:16" ht="26.25">
      <c r="A2533" s="25"/>
      <c r="B2533" s="101"/>
      <c r="C2533" s="24"/>
      <c r="D2533" s="1"/>
      <c r="E2533" s="1"/>
      <c r="F2533" s="1"/>
      <c r="G2533" s="1"/>
      <c r="H2533" s="1"/>
      <c r="I2533" s="1"/>
      <c r="J2533" s="1"/>
      <c r="K2533" s="48"/>
      <c r="L2533" s="46"/>
      <c r="M2533" s="46"/>
      <c r="N2533" s="46"/>
      <c r="O2533" s="46"/>
      <c r="P2533" s="46"/>
    </row>
    <row r="2534" spans="1:16" ht="26.25">
      <c r="A2534" s="25"/>
      <c r="B2534" s="101"/>
      <c r="C2534" s="24"/>
      <c r="D2534" s="1"/>
      <c r="E2534" s="1"/>
      <c r="F2534" s="1"/>
      <c r="G2534" s="1"/>
      <c r="H2534" s="1"/>
      <c r="I2534" s="1"/>
      <c r="J2534" s="1"/>
      <c r="K2534" s="48"/>
      <c r="L2534" s="46"/>
      <c r="M2534" s="46"/>
      <c r="N2534" s="46"/>
      <c r="O2534" s="46"/>
      <c r="P2534" s="46"/>
    </row>
    <row r="2535" spans="1:16" ht="26.25">
      <c r="A2535" s="25"/>
      <c r="B2535" s="101"/>
      <c r="C2535" s="24"/>
      <c r="D2535" s="1"/>
      <c r="E2535" s="1"/>
      <c r="F2535" s="1"/>
      <c r="G2535" s="1"/>
      <c r="H2535" s="1"/>
      <c r="I2535" s="1"/>
      <c r="J2535" s="1"/>
      <c r="K2535" s="48"/>
      <c r="L2535" s="46"/>
      <c r="M2535" s="46"/>
      <c r="N2535" s="46"/>
      <c r="O2535" s="46"/>
      <c r="P2535" s="46"/>
    </row>
    <row r="2536" spans="1:16" ht="26.25">
      <c r="A2536" s="25"/>
      <c r="B2536" s="101"/>
      <c r="C2536" s="24"/>
      <c r="D2536" s="1"/>
      <c r="E2536" s="1"/>
      <c r="F2536" s="1"/>
      <c r="G2536" s="1"/>
      <c r="H2536" s="1"/>
      <c r="I2536" s="1"/>
      <c r="J2536" s="1"/>
      <c r="K2536" s="48"/>
      <c r="L2536" s="46"/>
      <c r="M2536" s="46"/>
      <c r="N2536" s="46"/>
      <c r="O2536" s="46"/>
      <c r="P2536" s="46"/>
    </row>
    <row r="2537" spans="1:16" ht="26.25">
      <c r="A2537" s="25"/>
      <c r="B2537" s="101"/>
      <c r="C2537" s="24"/>
      <c r="D2537" s="1"/>
      <c r="E2537" s="1"/>
      <c r="F2537" s="1"/>
      <c r="G2537" s="1"/>
      <c r="H2537" s="1"/>
      <c r="I2537" s="1"/>
      <c r="J2537" s="1"/>
      <c r="K2537" s="48"/>
      <c r="L2537" s="46"/>
      <c r="M2537" s="46"/>
      <c r="N2537" s="46"/>
      <c r="O2537" s="46"/>
      <c r="P2537" s="46"/>
    </row>
    <row r="2538" spans="1:16" ht="26.25">
      <c r="A2538" s="25"/>
      <c r="B2538" s="101"/>
      <c r="C2538" s="24"/>
      <c r="D2538" s="1"/>
      <c r="E2538" s="1"/>
      <c r="F2538" s="1"/>
      <c r="G2538" s="1"/>
      <c r="H2538" s="1"/>
      <c r="I2538" s="1"/>
      <c r="J2538" s="1"/>
      <c r="K2538" s="48"/>
      <c r="L2538" s="46"/>
      <c r="M2538" s="46"/>
      <c r="N2538" s="46"/>
      <c r="O2538" s="46"/>
      <c r="P2538" s="46"/>
    </row>
    <row r="2539" spans="1:16" ht="26.25">
      <c r="A2539" s="25"/>
      <c r="B2539" s="101"/>
      <c r="C2539" s="24"/>
      <c r="D2539" s="1"/>
      <c r="E2539" s="1"/>
      <c r="F2539" s="1"/>
      <c r="G2539" s="1"/>
      <c r="H2539" s="1"/>
      <c r="I2539" s="1"/>
      <c r="J2539" s="1"/>
      <c r="K2539" s="48"/>
      <c r="L2539" s="46"/>
      <c r="M2539" s="46"/>
      <c r="N2539" s="46"/>
      <c r="O2539" s="46"/>
      <c r="P2539" s="46"/>
    </row>
    <row r="2540" spans="1:16" ht="26.25">
      <c r="A2540" s="25"/>
      <c r="B2540" s="101"/>
      <c r="C2540" s="24"/>
      <c r="D2540" s="1"/>
      <c r="E2540" s="1"/>
      <c r="F2540" s="1"/>
      <c r="G2540" s="1"/>
      <c r="H2540" s="1"/>
      <c r="I2540" s="1"/>
      <c r="J2540" s="1"/>
      <c r="K2540" s="48"/>
      <c r="L2540" s="46"/>
      <c r="M2540" s="46"/>
      <c r="N2540" s="46"/>
      <c r="O2540" s="46"/>
      <c r="P2540" s="46"/>
    </row>
    <row r="2541" spans="1:16" ht="26.25">
      <c r="A2541" s="25"/>
      <c r="B2541" s="101"/>
      <c r="C2541" s="24"/>
      <c r="D2541" s="1"/>
      <c r="E2541" s="1"/>
      <c r="F2541" s="1"/>
      <c r="G2541" s="1"/>
      <c r="H2541" s="1"/>
      <c r="I2541" s="1"/>
      <c r="J2541" s="1"/>
      <c r="K2541" s="48"/>
      <c r="L2541" s="46"/>
      <c r="M2541" s="46"/>
      <c r="N2541" s="46"/>
      <c r="O2541" s="46"/>
      <c r="P2541" s="46"/>
    </row>
    <row r="2542" spans="1:16" ht="26.25">
      <c r="A2542" s="25"/>
      <c r="B2542" s="101"/>
      <c r="C2542" s="24"/>
      <c r="D2542" s="1"/>
      <c r="E2542" s="1"/>
      <c r="F2542" s="1"/>
      <c r="G2542" s="1"/>
      <c r="H2542" s="1"/>
      <c r="I2542" s="1"/>
      <c r="J2542" s="1"/>
      <c r="K2542" s="48"/>
      <c r="L2542" s="46"/>
      <c r="M2542" s="46"/>
      <c r="N2542" s="46"/>
      <c r="O2542" s="46"/>
      <c r="P2542" s="46"/>
    </row>
    <row r="2543" spans="1:16" ht="26.25">
      <c r="A2543" s="25"/>
      <c r="B2543" s="101"/>
      <c r="C2543" s="24"/>
      <c r="D2543" s="1"/>
      <c r="E2543" s="1"/>
      <c r="F2543" s="1"/>
      <c r="G2543" s="1"/>
      <c r="H2543" s="1"/>
      <c r="I2543" s="1"/>
      <c r="J2543" s="1"/>
      <c r="K2543" s="48"/>
      <c r="L2543" s="46"/>
      <c r="M2543" s="46"/>
      <c r="N2543" s="46"/>
      <c r="O2543" s="46"/>
      <c r="P2543" s="46"/>
    </row>
    <row r="2544" spans="1:16" ht="26.25">
      <c r="A2544" s="25"/>
      <c r="B2544" s="101"/>
      <c r="C2544" s="24"/>
      <c r="D2544" s="1"/>
      <c r="E2544" s="1"/>
      <c r="F2544" s="1"/>
      <c r="G2544" s="1"/>
      <c r="H2544" s="1"/>
      <c r="I2544" s="1"/>
      <c r="J2544" s="1"/>
      <c r="K2544" s="48"/>
      <c r="L2544" s="46"/>
      <c r="M2544" s="46"/>
      <c r="N2544" s="46"/>
      <c r="O2544" s="46"/>
      <c r="P2544" s="46"/>
    </row>
    <row r="2545" spans="1:16" ht="26.25">
      <c r="A2545" s="25"/>
      <c r="B2545" s="101"/>
      <c r="C2545" s="24"/>
      <c r="D2545" s="1"/>
      <c r="E2545" s="1"/>
      <c r="F2545" s="1"/>
      <c r="G2545" s="1"/>
      <c r="H2545" s="1"/>
      <c r="I2545" s="1"/>
      <c r="J2545" s="1"/>
      <c r="K2545" s="48"/>
      <c r="L2545" s="46"/>
      <c r="M2545" s="46"/>
      <c r="N2545" s="46"/>
      <c r="O2545" s="46"/>
      <c r="P2545" s="46"/>
    </row>
    <row r="2546" spans="1:16" ht="26.25">
      <c r="A2546" s="25"/>
      <c r="B2546" s="101"/>
      <c r="C2546" s="24"/>
      <c r="D2546" s="1"/>
      <c r="E2546" s="1"/>
      <c r="F2546" s="1"/>
      <c r="G2546" s="1"/>
      <c r="H2546" s="1"/>
      <c r="I2546" s="1"/>
      <c r="J2546" s="1"/>
      <c r="K2546" s="48"/>
      <c r="L2546" s="46"/>
      <c r="M2546" s="46"/>
      <c r="N2546" s="46"/>
      <c r="O2546" s="46"/>
      <c r="P2546" s="46"/>
    </row>
    <row r="2547" spans="1:16" ht="26.25">
      <c r="A2547" s="25"/>
      <c r="B2547" s="101"/>
      <c r="C2547" s="24"/>
      <c r="D2547" s="1"/>
      <c r="E2547" s="1"/>
      <c r="F2547" s="1"/>
      <c r="G2547" s="1"/>
      <c r="H2547" s="1"/>
      <c r="I2547" s="1"/>
      <c r="J2547" s="1"/>
      <c r="K2547" s="48"/>
      <c r="L2547" s="46"/>
      <c r="M2547" s="46"/>
      <c r="N2547" s="46"/>
      <c r="O2547" s="46"/>
      <c r="P2547" s="46"/>
    </row>
    <row r="2548" spans="1:16" ht="26.25">
      <c r="A2548" s="25"/>
      <c r="B2548" s="101"/>
      <c r="C2548" s="24"/>
      <c r="D2548" s="1"/>
      <c r="E2548" s="1"/>
      <c r="F2548" s="1"/>
      <c r="G2548" s="1"/>
      <c r="H2548" s="1"/>
      <c r="I2548" s="1"/>
      <c r="J2548" s="1"/>
      <c r="K2548" s="48"/>
      <c r="L2548" s="46"/>
      <c r="M2548" s="46"/>
      <c r="N2548" s="46"/>
      <c r="O2548" s="46"/>
      <c r="P2548" s="46"/>
    </row>
    <row r="2549" spans="1:16" ht="26.25">
      <c r="A2549" s="25"/>
      <c r="B2549" s="101"/>
      <c r="C2549" s="24"/>
      <c r="D2549" s="1"/>
      <c r="E2549" s="1"/>
      <c r="F2549" s="1"/>
      <c r="G2549" s="1"/>
      <c r="H2549" s="1"/>
      <c r="I2549" s="1"/>
      <c r="J2549" s="1"/>
      <c r="K2549" s="48"/>
      <c r="L2549" s="46"/>
      <c r="M2549" s="46"/>
      <c r="N2549" s="46"/>
      <c r="O2549" s="46"/>
      <c r="P2549" s="46"/>
    </row>
    <row r="2550" spans="1:16" ht="26.25">
      <c r="A2550" s="25"/>
      <c r="B2550" s="101"/>
      <c r="C2550" s="24"/>
      <c r="D2550" s="1"/>
      <c r="E2550" s="1"/>
      <c r="F2550" s="1"/>
      <c r="G2550" s="1"/>
      <c r="H2550" s="1"/>
      <c r="I2550" s="1"/>
      <c r="J2550" s="1"/>
      <c r="K2550" s="48"/>
      <c r="L2550" s="46"/>
      <c r="M2550" s="46"/>
      <c r="N2550" s="46"/>
      <c r="O2550" s="46"/>
      <c r="P2550" s="46"/>
    </row>
    <row r="2551" spans="1:16" ht="26.25">
      <c r="A2551" s="25"/>
      <c r="B2551" s="101"/>
      <c r="C2551" s="24"/>
      <c r="D2551" s="1"/>
      <c r="E2551" s="1"/>
      <c r="F2551" s="1"/>
      <c r="G2551" s="1"/>
      <c r="H2551" s="1"/>
      <c r="I2551" s="1"/>
      <c r="J2551" s="1"/>
      <c r="K2551" s="48"/>
      <c r="L2551" s="46"/>
      <c r="M2551" s="46"/>
      <c r="N2551" s="46"/>
      <c r="O2551" s="46"/>
      <c r="P2551" s="46"/>
    </row>
    <row r="2552" spans="1:16" ht="26.25">
      <c r="A2552" s="25"/>
      <c r="B2552" s="101"/>
      <c r="C2552" s="24"/>
      <c r="D2552" s="1"/>
      <c r="E2552" s="1"/>
      <c r="F2552" s="1"/>
      <c r="G2552" s="1"/>
      <c r="H2552" s="1"/>
      <c r="I2552" s="1"/>
      <c r="J2552" s="1"/>
      <c r="K2552" s="48"/>
      <c r="L2552" s="46"/>
      <c r="M2552" s="46"/>
      <c r="N2552" s="46"/>
      <c r="O2552" s="46"/>
      <c r="P2552" s="46"/>
    </row>
    <row r="2553" spans="1:16" ht="26.25">
      <c r="A2553" s="25"/>
      <c r="B2553" s="101"/>
      <c r="C2553" s="24"/>
      <c r="D2553" s="1"/>
      <c r="E2553" s="1"/>
      <c r="F2553" s="1"/>
      <c r="G2553" s="1"/>
      <c r="H2553" s="1"/>
      <c r="I2553" s="1"/>
      <c r="J2553" s="1"/>
      <c r="K2553" s="48"/>
      <c r="L2553" s="46"/>
      <c r="M2553" s="46"/>
      <c r="N2553" s="46"/>
      <c r="O2553" s="46"/>
      <c r="P2553" s="46"/>
    </row>
    <row r="2554" spans="1:16" ht="26.25">
      <c r="A2554" s="25"/>
      <c r="B2554" s="101"/>
      <c r="C2554" s="24"/>
      <c r="D2554" s="1"/>
      <c r="E2554" s="1"/>
      <c r="F2554" s="1"/>
      <c r="G2554" s="1"/>
      <c r="H2554" s="1"/>
      <c r="I2554" s="1"/>
      <c r="J2554" s="1"/>
      <c r="K2554" s="48"/>
      <c r="L2554" s="46"/>
      <c r="M2554" s="46"/>
      <c r="N2554" s="46"/>
      <c r="O2554" s="46"/>
      <c r="P2554" s="46"/>
    </row>
    <row r="2555" spans="1:16" ht="26.25">
      <c r="A2555" s="25"/>
      <c r="B2555" s="101"/>
      <c r="C2555" s="24"/>
      <c r="D2555" s="1"/>
      <c r="E2555" s="1"/>
      <c r="F2555" s="1"/>
      <c r="G2555" s="1"/>
      <c r="H2555" s="1"/>
      <c r="I2555" s="1"/>
      <c r="J2555" s="1"/>
      <c r="K2555" s="48"/>
      <c r="L2555" s="46"/>
      <c r="M2555" s="46"/>
      <c r="N2555" s="46"/>
      <c r="O2555" s="46"/>
      <c r="P2555" s="46"/>
    </row>
    <row r="2556" spans="1:16" ht="26.25">
      <c r="A2556" s="25"/>
      <c r="B2556" s="101"/>
      <c r="C2556" s="24"/>
      <c r="D2556" s="1"/>
      <c r="E2556" s="1"/>
      <c r="F2556" s="1"/>
      <c r="G2556" s="1"/>
      <c r="H2556" s="1"/>
      <c r="I2556" s="1"/>
      <c r="J2556" s="1"/>
      <c r="K2556" s="48"/>
      <c r="L2556" s="46"/>
      <c r="M2556" s="46"/>
      <c r="N2556" s="46"/>
      <c r="O2556" s="46"/>
      <c r="P2556" s="46"/>
    </row>
    <row r="2557" spans="1:16" ht="26.25">
      <c r="A2557" s="25"/>
      <c r="B2557" s="101"/>
      <c r="C2557" s="24"/>
      <c r="D2557" s="1"/>
      <c r="E2557" s="1"/>
      <c r="F2557" s="1"/>
      <c r="G2557" s="1"/>
      <c r="H2557" s="1"/>
      <c r="I2557" s="1"/>
      <c r="J2557" s="1"/>
      <c r="K2557" s="48"/>
      <c r="L2557" s="46"/>
      <c r="M2557" s="46"/>
      <c r="N2557" s="46"/>
      <c r="O2557" s="46"/>
      <c r="P2557" s="46"/>
    </row>
    <row r="2558" spans="1:16" ht="26.25">
      <c r="A2558" s="25"/>
      <c r="B2558" s="101"/>
      <c r="C2558" s="24"/>
      <c r="D2558" s="1"/>
      <c r="E2558" s="1"/>
      <c r="F2558" s="1"/>
      <c r="G2558" s="1"/>
      <c r="H2558" s="1"/>
      <c r="I2558" s="1"/>
      <c r="J2558" s="1"/>
      <c r="K2558" s="48"/>
      <c r="L2558" s="46"/>
      <c r="M2558" s="46"/>
      <c r="N2558" s="46"/>
      <c r="O2558" s="46"/>
      <c r="P2558" s="46"/>
    </row>
    <row r="2559" spans="1:16" ht="26.25">
      <c r="A2559" s="25"/>
      <c r="B2559" s="101"/>
      <c r="C2559" s="24"/>
      <c r="D2559" s="1"/>
      <c r="E2559" s="1"/>
      <c r="F2559" s="1"/>
      <c r="G2559" s="1"/>
      <c r="H2559" s="1"/>
      <c r="I2559" s="1"/>
      <c r="J2559" s="1"/>
      <c r="K2559" s="48"/>
      <c r="L2559" s="46"/>
      <c r="M2559" s="46"/>
      <c r="N2559" s="46"/>
      <c r="O2559" s="46"/>
      <c r="P2559" s="46"/>
    </row>
    <row r="2560" spans="1:16" ht="26.25">
      <c r="A2560" s="25"/>
      <c r="B2560" s="101"/>
      <c r="C2560" s="24"/>
      <c r="D2560" s="1"/>
      <c r="E2560" s="1"/>
      <c r="F2560" s="1"/>
      <c r="G2560" s="1"/>
      <c r="H2560" s="1"/>
      <c r="I2560" s="1"/>
      <c r="J2560" s="1"/>
      <c r="K2560" s="48"/>
      <c r="L2560" s="46"/>
      <c r="M2560" s="46"/>
      <c r="N2560" s="46"/>
      <c r="O2560" s="46"/>
      <c r="P2560" s="46"/>
    </row>
    <row r="2561" spans="1:16" ht="26.25">
      <c r="A2561" s="25"/>
      <c r="B2561" s="101"/>
      <c r="C2561" s="24"/>
      <c r="D2561" s="1"/>
      <c r="E2561" s="1"/>
      <c r="F2561" s="1"/>
      <c r="G2561" s="1"/>
      <c r="H2561" s="1"/>
      <c r="I2561" s="1"/>
      <c r="J2561" s="1"/>
      <c r="K2561" s="48"/>
      <c r="L2561" s="46"/>
      <c r="M2561" s="46"/>
      <c r="N2561" s="46"/>
      <c r="O2561" s="46"/>
      <c r="P2561" s="46"/>
    </row>
    <row r="2562" spans="1:16" ht="26.25">
      <c r="A2562" s="25"/>
      <c r="B2562" s="101"/>
      <c r="C2562" s="24"/>
      <c r="D2562" s="1"/>
      <c r="E2562" s="1"/>
      <c r="F2562" s="1"/>
      <c r="G2562" s="1"/>
      <c r="H2562" s="1"/>
      <c r="I2562" s="1"/>
      <c r="J2562" s="1"/>
      <c r="K2562" s="48"/>
      <c r="L2562" s="46"/>
      <c r="M2562" s="46"/>
      <c r="N2562" s="46"/>
      <c r="O2562" s="46"/>
      <c r="P2562" s="46"/>
    </row>
    <row r="2563" spans="1:16" ht="26.25">
      <c r="A2563" s="25"/>
      <c r="B2563" s="101"/>
      <c r="C2563" s="24"/>
      <c r="D2563" s="1"/>
      <c r="E2563" s="1"/>
      <c r="F2563" s="1"/>
      <c r="G2563" s="1"/>
      <c r="H2563" s="1"/>
      <c r="I2563" s="1"/>
      <c r="J2563" s="1"/>
      <c r="K2563" s="48"/>
      <c r="L2563" s="46"/>
      <c r="M2563" s="46"/>
      <c r="N2563" s="46"/>
      <c r="O2563" s="46"/>
      <c r="P2563" s="46"/>
    </row>
    <row r="2564" spans="1:16" ht="26.25">
      <c r="A2564" s="25"/>
      <c r="B2564" s="101"/>
      <c r="C2564" s="24"/>
      <c r="D2564" s="1"/>
      <c r="E2564" s="1"/>
      <c r="F2564" s="1"/>
      <c r="G2564" s="1"/>
      <c r="H2564" s="1"/>
      <c r="I2564" s="1"/>
      <c r="J2564" s="1"/>
      <c r="K2564" s="48"/>
      <c r="L2564" s="46"/>
      <c r="M2564" s="46"/>
      <c r="N2564" s="46"/>
      <c r="O2564" s="46"/>
      <c r="P2564" s="46"/>
    </row>
    <row r="2565" spans="1:16" ht="26.25">
      <c r="A2565" s="25"/>
      <c r="B2565" s="101"/>
      <c r="C2565" s="24"/>
      <c r="D2565" s="1"/>
      <c r="E2565" s="1"/>
      <c r="F2565" s="1"/>
      <c r="G2565" s="1"/>
      <c r="H2565" s="1"/>
      <c r="I2565" s="1"/>
      <c r="J2565" s="1"/>
      <c r="K2565" s="48"/>
      <c r="L2565" s="46"/>
      <c r="M2565" s="46"/>
      <c r="N2565" s="46"/>
      <c r="O2565" s="46"/>
      <c r="P2565" s="46"/>
    </row>
    <row r="2566" spans="1:16" ht="26.25">
      <c r="A2566" s="25"/>
      <c r="B2566" s="101"/>
      <c r="C2566" s="24"/>
      <c r="D2566" s="1"/>
      <c r="E2566" s="1"/>
      <c r="F2566" s="1"/>
      <c r="G2566" s="1"/>
      <c r="H2566" s="1"/>
      <c r="I2566" s="1"/>
      <c r="J2566" s="1"/>
      <c r="K2566" s="48"/>
      <c r="L2566" s="46"/>
      <c r="M2566" s="46"/>
      <c r="N2566" s="46"/>
      <c r="O2566" s="46"/>
      <c r="P2566" s="46"/>
    </row>
    <row r="2567" spans="1:16" ht="26.25">
      <c r="A2567" s="25"/>
      <c r="B2567" s="101"/>
      <c r="C2567" s="24"/>
      <c r="D2567" s="1"/>
      <c r="E2567" s="1"/>
      <c r="F2567" s="1"/>
      <c r="G2567" s="1"/>
      <c r="H2567" s="1"/>
      <c r="I2567" s="1"/>
      <c r="J2567" s="1"/>
      <c r="K2567" s="48"/>
      <c r="L2567" s="46"/>
      <c r="M2567" s="46"/>
      <c r="N2567" s="46"/>
      <c r="O2567" s="46"/>
      <c r="P2567" s="46"/>
    </row>
    <row r="2568" spans="1:16" ht="26.25">
      <c r="A2568" s="25"/>
      <c r="B2568" s="101"/>
      <c r="C2568" s="24"/>
      <c r="D2568" s="1"/>
      <c r="E2568" s="1"/>
      <c r="F2568" s="1"/>
      <c r="G2568" s="1"/>
      <c r="H2568" s="1"/>
      <c r="I2568" s="1"/>
      <c r="J2568" s="1"/>
      <c r="K2568" s="48"/>
      <c r="L2568" s="46"/>
      <c r="M2568" s="46"/>
      <c r="N2568" s="46"/>
      <c r="O2568" s="46"/>
      <c r="P2568" s="46"/>
    </row>
    <row r="2569" spans="1:16" ht="26.25">
      <c r="A2569" s="25"/>
      <c r="B2569" s="101"/>
      <c r="C2569" s="24"/>
      <c r="D2569" s="1"/>
      <c r="E2569" s="1"/>
      <c r="F2569" s="1"/>
      <c r="G2569" s="1"/>
      <c r="H2569" s="1"/>
      <c r="I2569" s="1"/>
      <c r="J2569" s="1"/>
      <c r="K2569" s="48"/>
      <c r="L2569" s="46"/>
      <c r="M2569" s="46"/>
      <c r="N2569" s="46"/>
      <c r="O2569" s="46"/>
      <c r="P2569" s="46"/>
    </row>
    <row r="2570" spans="1:16" ht="26.25">
      <c r="A2570" s="25"/>
      <c r="B2570" s="101"/>
      <c r="C2570" s="24"/>
      <c r="D2570" s="1"/>
      <c r="E2570" s="1"/>
      <c r="F2570" s="1"/>
      <c r="G2570" s="1"/>
      <c r="H2570" s="1"/>
      <c r="I2570" s="1"/>
      <c r="J2570" s="1"/>
      <c r="K2570" s="48"/>
      <c r="L2570" s="46"/>
      <c r="M2570" s="46"/>
      <c r="N2570" s="46"/>
      <c r="O2570" s="46"/>
      <c r="P2570" s="46"/>
    </row>
    <row r="2571" spans="1:16" ht="26.25">
      <c r="A2571" s="25"/>
      <c r="B2571" s="101"/>
      <c r="C2571" s="24"/>
      <c r="D2571" s="1"/>
      <c r="E2571" s="1"/>
      <c r="F2571" s="1"/>
      <c r="G2571" s="1"/>
      <c r="H2571" s="1"/>
      <c r="I2571" s="1"/>
      <c r="J2571" s="1"/>
      <c r="K2571" s="48"/>
      <c r="L2571" s="46"/>
      <c r="M2571" s="46"/>
      <c r="N2571" s="46"/>
      <c r="O2571" s="46"/>
      <c r="P2571" s="46"/>
    </row>
    <row r="2572" spans="1:16" ht="26.25">
      <c r="A2572" s="25"/>
      <c r="B2572" s="101"/>
      <c r="C2572" s="24"/>
      <c r="D2572" s="1"/>
      <c r="E2572" s="1"/>
      <c r="F2572" s="1"/>
      <c r="G2572" s="1"/>
      <c r="H2572" s="1"/>
      <c r="I2572" s="1"/>
      <c r="J2572" s="1"/>
      <c r="K2572" s="48"/>
      <c r="L2572" s="46"/>
      <c r="M2572" s="46"/>
      <c r="N2572" s="46"/>
      <c r="O2572" s="46"/>
      <c r="P2572" s="46"/>
    </row>
    <row r="2573" spans="1:16" ht="26.25">
      <c r="A2573" s="25"/>
      <c r="B2573" s="101"/>
      <c r="C2573" s="24"/>
      <c r="D2573" s="1"/>
      <c r="E2573" s="1"/>
      <c r="F2573" s="1"/>
      <c r="G2573" s="1"/>
      <c r="H2573" s="1"/>
      <c r="I2573" s="1"/>
      <c r="J2573" s="1"/>
      <c r="K2573" s="48"/>
      <c r="L2573" s="46"/>
      <c r="M2573" s="46"/>
      <c r="N2573" s="46"/>
      <c r="O2573" s="46"/>
      <c r="P2573" s="46"/>
    </row>
    <row r="2574" spans="1:16" ht="26.25">
      <c r="A2574" s="25"/>
      <c r="B2574" s="101"/>
      <c r="C2574" s="24"/>
      <c r="D2574" s="1"/>
      <c r="E2574" s="1"/>
      <c r="F2574" s="1"/>
      <c r="G2574" s="1"/>
      <c r="H2574" s="1"/>
      <c r="I2574" s="1"/>
      <c r="J2574" s="1"/>
      <c r="K2574" s="48"/>
      <c r="L2574" s="46"/>
      <c r="M2574" s="46"/>
      <c r="N2574" s="46"/>
      <c r="O2574" s="46"/>
      <c r="P2574" s="46"/>
    </row>
    <row r="2575" spans="1:16" ht="26.25">
      <c r="A2575" s="25"/>
      <c r="B2575" s="101"/>
      <c r="C2575" s="24"/>
      <c r="D2575" s="1"/>
      <c r="E2575" s="1"/>
      <c r="F2575" s="1"/>
      <c r="G2575" s="1"/>
      <c r="H2575" s="1"/>
      <c r="I2575" s="1"/>
      <c r="J2575" s="1"/>
      <c r="K2575" s="48"/>
      <c r="L2575" s="46"/>
      <c r="M2575" s="46"/>
      <c r="N2575" s="46"/>
      <c r="O2575" s="46"/>
      <c r="P2575" s="46"/>
    </row>
    <row r="2576" spans="1:16" ht="26.25">
      <c r="A2576" s="25"/>
      <c r="B2576" s="101"/>
      <c r="C2576" s="24"/>
      <c r="D2576" s="1"/>
      <c r="E2576" s="1"/>
      <c r="F2576" s="1"/>
      <c r="G2576" s="1"/>
      <c r="H2576" s="1"/>
      <c r="I2576" s="1"/>
      <c r="J2576" s="1"/>
      <c r="K2576" s="48"/>
      <c r="L2576" s="46"/>
      <c r="M2576" s="46"/>
      <c r="N2576" s="46"/>
      <c r="O2576" s="46"/>
      <c r="P2576" s="46"/>
    </row>
    <row r="2577" spans="1:16" ht="26.25">
      <c r="A2577" s="25"/>
      <c r="B2577" s="101"/>
      <c r="C2577" s="24"/>
      <c r="D2577" s="1"/>
      <c r="E2577" s="1"/>
      <c r="F2577" s="1"/>
      <c r="G2577" s="1"/>
      <c r="H2577" s="1"/>
      <c r="I2577" s="1"/>
      <c r="J2577" s="1"/>
      <c r="K2577" s="48"/>
      <c r="L2577" s="46"/>
      <c r="M2577" s="46"/>
      <c r="N2577" s="46"/>
      <c r="O2577" s="46"/>
      <c r="P2577" s="46"/>
    </row>
    <row r="2578" spans="1:16" ht="26.25">
      <c r="A2578" s="25"/>
      <c r="B2578" s="101"/>
      <c r="C2578" s="24"/>
      <c r="D2578" s="1"/>
      <c r="E2578" s="1"/>
      <c r="F2578" s="1"/>
      <c r="G2578" s="1"/>
      <c r="H2578" s="1"/>
      <c r="I2578" s="1"/>
      <c r="J2578" s="1"/>
      <c r="K2578" s="48"/>
      <c r="L2578" s="46"/>
      <c r="M2578" s="46"/>
      <c r="N2578" s="46"/>
      <c r="O2578" s="46"/>
      <c r="P2578" s="46"/>
    </row>
    <row r="2579" spans="1:16" ht="26.25">
      <c r="A2579" s="25"/>
      <c r="B2579" s="101"/>
      <c r="C2579" s="24"/>
      <c r="D2579" s="1"/>
      <c r="E2579" s="1"/>
      <c r="F2579" s="1"/>
      <c r="G2579" s="1"/>
      <c r="H2579" s="1"/>
      <c r="I2579" s="1"/>
      <c r="J2579" s="1"/>
      <c r="K2579" s="48"/>
      <c r="L2579" s="46"/>
      <c r="M2579" s="46"/>
      <c r="N2579" s="46"/>
      <c r="O2579" s="46"/>
      <c r="P2579" s="46"/>
    </row>
    <row r="2580" spans="1:16" ht="26.25">
      <c r="A2580" s="25"/>
      <c r="B2580" s="101"/>
      <c r="C2580" s="24"/>
      <c r="D2580" s="1"/>
      <c r="E2580" s="1"/>
      <c r="F2580" s="1"/>
      <c r="G2580" s="1"/>
      <c r="H2580" s="1"/>
      <c r="I2580" s="1"/>
      <c r="J2580" s="1"/>
      <c r="K2580" s="48"/>
      <c r="L2580" s="46"/>
      <c r="M2580" s="46"/>
      <c r="N2580" s="46"/>
      <c r="O2580" s="46"/>
      <c r="P2580" s="46"/>
    </row>
    <row r="2581" spans="1:16" ht="26.25">
      <c r="A2581" s="25"/>
      <c r="B2581" s="101"/>
      <c r="C2581" s="24"/>
      <c r="D2581" s="1"/>
      <c r="E2581" s="1"/>
      <c r="F2581" s="1"/>
      <c r="G2581" s="1"/>
      <c r="H2581" s="1"/>
      <c r="I2581" s="1"/>
      <c r="J2581" s="1"/>
      <c r="K2581" s="48"/>
      <c r="L2581" s="46"/>
      <c r="M2581" s="46"/>
      <c r="N2581" s="46"/>
      <c r="O2581" s="46"/>
      <c r="P2581" s="46"/>
    </row>
    <row r="2582" spans="1:16" ht="26.25">
      <c r="A2582" s="25"/>
      <c r="B2582" s="101"/>
      <c r="C2582" s="24"/>
      <c r="D2582" s="1"/>
      <c r="E2582" s="1"/>
      <c r="F2582" s="1"/>
      <c r="G2582" s="1"/>
      <c r="H2582" s="1"/>
      <c r="I2582" s="1"/>
      <c r="J2582" s="1"/>
      <c r="K2582" s="48"/>
      <c r="L2582" s="46"/>
      <c r="M2582" s="46"/>
      <c r="N2582" s="46"/>
      <c r="O2582" s="46"/>
      <c r="P2582" s="46"/>
    </row>
    <row r="2583" spans="1:16" ht="26.25">
      <c r="A2583" s="25"/>
      <c r="B2583" s="101"/>
      <c r="C2583" s="24"/>
      <c r="D2583" s="1"/>
      <c r="E2583" s="1"/>
      <c r="F2583" s="1"/>
      <c r="G2583" s="1"/>
      <c r="H2583" s="1"/>
      <c r="I2583" s="1"/>
      <c r="J2583" s="1"/>
      <c r="K2583" s="48"/>
      <c r="L2583" s="46"/>
      <c r="M2583" s="46"/>
      <c r="N2583" s="46"/>
      <c r="O2583" s="46"/>
      <c r="P2583" s="46"/>
    </row>
    <row r="2584" spans="1:16" ht="26.25">
      <c r="A2584" s="25"/>
      <c r="B2584" s="101"/>
      <c r="C2584" s="24"/>
      <c r="D2584" s="1"/>
      <c r="E2584" s="1"/>
      <c r="F2584" s="1"/>
      <c r="G2584" s="1"/>
      <c r="H2584" s="1"/>
      <c r="I2584" s="1"/>
      <c r="J2584" s="1"/>
      <c r="K2584" s="48"/>
      <c r="L2584" s="46"/>
      <c r="M2584" s="46"/>
      <c r="N2584" s="46"/>
      <c r="O2584" s="46"/>
      <c r="P2584" s="46"/>
    </row>
    <row r="2585" spans="1:16" ht="26.25">
      <c r="A2585" s="25"/>
      <c r="B2585" s="101"/>
      <c r="C2585" s="24"/>
      <c r="D2585" s="1"/>
      <c r="E2585" s="1"/>
      <c r="F2585" s="1"/>
      <c r="G2585" s="1"/>
      <c r="H2585" s="1"/>
      <c r="I2585" s="1"/>
      <c r="J2585" s="1"/>
      <c r="K2585" s="48"/>
      <c r="L2585" s="46"/>
      <c r="M2585" s="46"/>
      <c r="N2585" s="46"/>
      <c r="O2585" s="46"/>
      <c r="P2585" s="46"/>
    </row>
    <row r="2586" spans="1:16" ht="26.25">
      <c r="A2586" s="25"/>
      <c r="B2586" s="101"/>
      <c r="C2586" s="24"/>
      <c r="D2586" s="1"/>
      <c r="E2586" s="1"/>
      <c r="F2586" s="1"/>
      <c r="G2586" s="1"/>
      <c r="H2586" s="1"/>
      <c r="I2586" s="1"/>
      <c r="J2586" s="1"/>
      <c r="K2586" s="48"/>
      <c r="L2586" s="46"/>
      <c r="M2586" s="46"/>
      <c r="N2586" s="46"/>
      <c r="O2586" s="46"/>
      <c r="P2586" s="46"/>
    </row>
    <row r="2587" spans="1:16" ht="26.25">
      <c r="A2587" s="25"/>
      <c r="B2587" s="101"/>
      <c r="C2587" s="24"/>
      <c r="D2587" s="1"/>
      <c r="E2587" s="1"/>
      <c r="F2587" s="1"/>
      <c r="G2587" s="1"/>
      <c r="H2587" s="1"/>
      <c r="I2587" s="1"/>
      <c r="J2587" s="1"/>
      <c r="K2587" s="48"/>
      <c r="L2587" s="46"/>
      <c r="M2587" s="46"/>
      <c r="N2587" s="46"/>
      <c r="O2587" s="46"/>
      <c r="P2587" s="46"/>
    </row>
    <row r="2588" spans="1:16" ht="26.25">
      <c r="A2588" s="25"/>
      <c r="B2588" s="101"/>
      <c r="C2588" s="24"/>
      <c r="D2588" s="1"/>
      <c r="E2588" s="1"/>
      <c r="F2588" s="1"/>
      <c r="G2588" s="1"/>
      <c r="H2588" s="1"/>
      <c r="I2588" s="1"/>
      <c r="J2588" s="1"/>
      <c r="K2588" s="48"/>
      <c r="L2588" s="46"/>
      <c r="M2588" s="46"/>
      <c r="N2588" s="46"/>
      <c r="O2588" s="46"/>
      <c r="P2588" s="46"/>
    </row>
    <row r="2589" spans="1:16" ht="26.25">
      <c r="A2589" s="25"/>
      <c r="B2589" s="101"/>
      <c r="C2589" s="24"/>
      <c r="D2589" s="1"/>
      <c r="E2589" s="1"/>
      <c r="F2589" s="1"/>
      <c r="G2589" s="1"/>
      <c r="H2589" s="1"/>
      <c r="I2589" s="1"/>
      <c r="J2589" s="1"/>
      <c r="K2589" s="48"/>
      <c r="L2589" s="46"/>
      <c r="M2589" s="46"/>
      <c r="N2589" s="46"/>
      <c r="O2589" s="46"/>
      <c r="P2589" s="46"/>
    </row>
    <row r="2590" spans="1:16" ht="26.25">
      <c r="A2590" s="25"/>
      <c r="B2590" s="101"/>
      <c r="C2590" s="24"/>
      <c r="D2590" s="1"/>
      <c r="E2590" s="1"/>
      <c r="F2590" s="1"/>
      <c r="G2590" s="1"/>
      <c r="H2590" s="1"/>
      <c r="I2590" s="1"/>
      <c r="J2590" s="1"/>
      <c r="K2590" s="48"/>
      <c r="L2590" s="46"/>
      <c r="M2590" s="46"/>
      <c r="N2590" s="46"/>
      <c r="O2590" s="46"/>
      <c r="P2590" s="46"/>
    </row>
    <row r="2591" spans="1:16" ht="26.25">
      <c r="A2591" s="25"/>
      <c r="B2591" s="101"/>
      <c r="C2591" s="24"/>
      <c r="D2591" s="1"/>
      <c r="E2591" s="1"/>
      <c r="F2591" s="1"/>
      <c r="G2591" s="1"/>
      <c r="H2591" s="1"/>
      <c r="I2591" s="1"/>
      <c r="J2591" s="1"/>
      <c r="K2591" s="48"/>
      <c r="L2591" s="46"/>
      <c r="M2591" s="46"/>
      <c r="N2591" s="46"/>
      <c r="O2591" s="46"/>
      <c r="P2591" s="46"/>
    </row>
    <row r="2592" spans="1:16" ht="26.25">
      <c r="A2592" s="25"/>
      <c r="B2592" s="101"/>
      <c r="C2592" s="24"/>
      <c r="D2592" s="1"/>
      <c r="E2592" s="1"/>
      <c r="F2592" s="1"/>
      <c r="G2592" s="1"/>
      <c r="H2592" s="1"/>
      <c r="I2592" s="1"/>
      <c r="J2592" s="1"/>
      <c r="K2592" s="48"/>
      <c r="L2592" s="46"/>
      <c r="M2592" s="46"/>
      <c r="N2592" s="46"/>
      <c r="O2592" s="46"/>
      <c r="P2592" s="46"/>
    </row>
    <row r="2593" spans="1:16" ht="26.25">
      <c r="A2593" s="25"/>
      <c r="B2593" s="101"/>
      <c r="C2593" s="24"/>
      <c r="D2593" s="1"/>
      <c r="E2593" s="1"/>
      <c r="F2593" s="1"/>
      <c r="G2593" s="1"/>
      <c r="H2593" s="1"/>
      <c r="I2593" s="1"/>
      <c r="J2593" s="1"/>
      <c r="K2593" s="48"/>
      <c r="L2593" s="46"/>
      <c r="M2593" s="46"/>
      <c r="N2593" s="46"/>
      <c r="O2593" s="46"/>
      <c r="P2593" s="46"/>
    </row>
    <row r="2594" spans="1:16" ht="26.25">
      <c r="A2594" s="25"/>
      <c r="B2594" s="101"/>
      <c r="C2594" s="24"/>
      <c r="D2594" s="1"/>
      <c r="E2594" s="1"/>
      <c r="F2594" s="1"/>
      <c r="G2594" s="1"/>
      <c r="H2594" s="1"/>
      <c r="I2594" s="1"/>
      <c r="J2594" s="1"/>
      <c r="K2594" s="48"/>
      <c r="L2594" s="46"/>
      <c r="M2594" s="46"/>
      <c r="N2594" s="46"/>
      <c r="O2594" s="46"/>
      <c r="P2594" s="46"/>
    </row>
    <row r="2595" spans="1:16" ht="26.25">
      <c r="A2595" s="25"/>
      <c r="B2595" s="101"/>
      <c r="C2595" s="24"/>
      <c r="D2595" s="1"/>
      <c r="E2595" s="1"/>
      <c r="F2595" s="1"/>
      <c r="G2595" s="1"/>
      <c r="H2595" s="1"/>
      <c r="I2595" s="1"/>
      <c r="J2595" s="1"/>
      <c r="K2595" s="48"/>
      <c r="L2595" s="46"/>
      <c r="M2595" s="46"/>
      <c r="N2595" s="46"/>
      <c r="O2595" s="46"/>
      <c r="P2595" s="46"/>
    </row>
    <row r="2596" spans="1:16" ht="26.25">
      <c r="A2596" s="25"/>
      <c r="B2596" s="101"/>
      <c r="C2596" s="24"/>
      <c r="D2596" s="1"/>
      <c r="E2596" s="1"/>
      <c r="F2596" s="1"/>
      <c r="G2596" s="1"/>
      <c r="H2596" s="1"/>
      <c r="I2596" s="1"/>
      <c r="J2596" s="1"/>
      <c r="K2596" s="48"/>
      <c r="L2596" s="46"/>
      <c r="M2596" s="46"/>
      <c r="N2596" s="46"/>
      <c r="O2596" s="46"/>
      <c r="P2596" s="46"/>
    </row>
    <row r="2597" spans="1:16" ht="26.25">
      <c r="A2597" s="25"/>
      <c r="B2597" s="101"/>
      <c r="C2597" s="24"/>
      <c r="D2597" s="1"/>
      <c r="E2597" s="1"/>
      <c r="F2597" s="1"/>
      <c r="G2597" s="1"/>
      <c r="H2597" s="1"/>
      <c r="I2597" s="1"/>
      <c r="J2597" s="1"/>
      <c r="K2597" s="48"/>
      <c r="L2597" s="46"/>
      <c r="M2597" s="46"/>
      <c r="N2597" s="46"/>
      <c r="O2597" s="46"/>
      <c r="P2597" s="46"/>
    </row>
    <row r="2598" spans="1:16" ht="26.25">
      <c r="A2598" s="25"/>
      <c r="B2598" s="101"/>
      <c r="C2598" s="24"/>
      <c r="D2598" s="1"/>
      <c r="E2598" s="1"/>
      <c r="F2598" s="1"/>
      <c r="G2598" s="1"/>
      <c r="H2598" s="1"/>
      <c r="I2598" s="1"/>
      <c r="J2598" s="1"/>
      <c r="K2598" s="48"/>
      <c r="L2598" s="46"/>
      <c r="M2598" s="46"/>
      <c r="N2598" s="46"/>
      <c r="O2598" s="46"/>
      <c r="P2598" s="46"/>
    </row>
    <row r="2599" spans="1:16" ht="26.25">
      <c r="A2599" s="25"/>
      <c r="B2599" s="101"/>
      <c r="C2599" s="24"/>
      <c r="D2599" s="1"/>
      <c r="E2599" s="1"/>
      <c r="F2599" s="1"/>
      <c r="G2599" s="1"/>
      <c r="H2599" s="1"/>
      <c r="I2599" s="1"/>
      <c r="J2599" s="1"/>
      <c r="K2599" s="48"/>
      <c r="L2599" s="46"/>
      <c r="M2599" s="46"/>
      <c r="N2599" s="46"/>
      <c r="O2599" s="46"/>
      <c r="P2599" s="46"/>
    </row>
    <row r="2600" spans="1:16" ht="26.25">
      <c r="A2600" s="25"/>
      <c r="B2600" s="101"/>
      <c r="C2600" s="24"/>
      <c r="D2600" s="1"/>
      <c r="E2600" s="1"/>
      <c r="F2600" s="1"/>
      <c r="G2600" s="1"/>
      <c r="H2600" s="1"/>
      <c r="I2600" s="1"/>
      <c r="J2600" s="1"/>
      <c r="K2600" s="48"/>
      <c r="L2600" s="46"/>
      <c r="M2600" s="46"/>
      <c r="N2600" s="46"/>
      <c r="O2600" s="46"/>
      <c r="P2600" s="46"/>
    </row>
    <row r="2601" spans="1:16" ht="26.25">
      <c r="A2601" s="25"/>
      <c r="B2601" s="101"/>
      <c r="C2601" s="24"/>
      <c r="D2601" s="1"/>
      <c r="E2601" s="1"/>
      <c r="F2601" s="1"/>
      <c r="G2601" s="1"/>
      <c r="H2601" s="1"/>
      <c r="I2601" s="1"/>
      <c r="J2601" s="1"/>
      <c r="K2601" s="48"/>
      <c r="L2601" s="46"/>
      <c r="M2601" s="46"/>
      <c r="N2601" s="46"/>
      <c r="O2601" s="46"/>
      <c r="P2601" s="46"/>
    </row>
    <row r="2602" spans="1:16" ht="26.25">
      <c r="A2602" s="25"/>
      <c r="B2602" s="101"/>
      <c r="C2602" s="24"/>
      <c r="D2602" s="1"/>
      <c r="E2602" s="1"/>
      <c r="F2602" s="1"/>
      <c r="G2602" s="1"/>
      <c r="H2602" s="1"/>
      <c r="I2602" s="1"/>
      <c r="J2602" s="1"/>
      <c r="K2602" s="48"/>
      <c r="L2602" s="46"/>
      <c r="M2602" s="46"/>
      <c r="N2602" s="46"/>
      <c r="O2602" s="46"/>
      <c r="P2602" s="46"/>
    </row>
    <row r="2603" spans="1:16" ht="26.25">
      <c r="A2603" s="25"/>
      <c r="B2603" s="101"/>
      <c r="C2603" s="24"/>
      <c r="D2603" s="1"/>
      <c r="E2603" s="1"/>
      <c r="F2603" s="1"/>
      <c r="G2603" s="1"/>
      <c r="H2603" s="1"/>
      <c r="I2603" s="1"/>
      <c r="J2603" s="1"/>
      <c r="K2603" s="48"/>
      <c r="L2603" s="46"/>
      <c r="M2603" s="46"/>
      <c r="N2603" s="46"/>
      <c r="O2603" s="46"/>
      <c r="P2603" s="46"/>
    </row>
    <row r="2604" spans="1:16" ht="26.25">
      <c r="A2604" s="25"/>
      <c r="B2604" s="101"/>
      <c r="C2604" s="24"/>
      <c r="D2604" s="1"/>
      <c r="E2604" s="1"/>
      <c r="F2604" s="1"/>
      <c r="G2604" s="1"/>
      <c r="H2604" s="1"/>
      <c r="I2604" s="1"/>
      <c r="J2604" s="1"/>
      <c r="K2604" s="48"/>
      <c r="L2604" s="46"/>
      <c r="M2604" s="46"/>
      <c r="N2604" s="46"/>
      <c r="O2604" s="46"/>
      <c r="P2604" s="46"/>
    </row>
    <row r="2605" spans="1:16" ht="26.25">
      <c r="A2605" s="25"/>
      <c r="B2605" s="101"/>
      <c r="C2605" s="24"/>
      <c r="D2605" s="1"/>
      <c r="E2605" s="1"/>
      <c r="F2605" s="1"/>
      <c r="G2605" s="1"/>
      <c r="H2605" s="1"/>
      <c r="I2605" s="1"/>
      <c r="J2605" s="1"/>
      <c r="K2605" s="48"/>
      <c r="L2605" s="46"/>
      <c r="M2605" s="46"/>
      <c r="N2605" s="46"/>
      <c r="O2605" s="46"/>
      <c r="P2605" s="46"/>
    </row>
    <row r="2606" spans="1:16" ht="26.25">
      <c r="A2606" s="25"/>
      <c r="B2606" s="101"/>
      <c r="C2606" s="24"/>
      <c r="D2606" s="1"/>
      <c r="E2606" s="1"/>
      <c r="F2606" s="1"/>
      <c r="G2606" s="1"/>
      <c r="H2606" s="1"/>
      <c r="I2606" s="1"/>
      <c r="J2606" s="1"/>
      <c r="K2606" s="48"/>
      <c r="L2606" s="46"/>
      <c r="M2606" s="46"/>
      <c r="N2606" s="46"/>
      <c r="O2606" s="46"/>
      <c r="P2606" s="46"/>
    </row>
    <row r="2607" spans="1:16" ht="26.25">
      <c r="A2607" s="25"/>
      <c r="B2607" s="101"/>
      <c r="C2607" s="24"/>
      <c r="D2607" s="1"/>
      <c r="E2607" s="1"/>
      <c r="F2607" s="1"/>
      <c r="G2607" s="1"/>
      <c r="H2607" s="1"/>
      <c r="I2607" s="1"/>
      <c r="J2607" s="1"/>
      <c r="K2607" s="48"/>
      <c r="L2607" s="46"/>
      <c r="M2607" s="46"/>
      <c r="N2607" s="46"/>
      <c r="O2607" s="46"/>
      <c r="P2607" s="46"/>
    </row>
    <row r="2608" spans="1:16" ht="26.25">
      <c r="A2608" s="25"/>
      <c r="B2608" s="101"/>
      <c r="C2608" s="24"/>
      <c r="D2608" s="1"/>
      <c r="E2608" s="1"/>
      <c r="F2608" s="1"/>
      <c r="G2608" s="1"/>
      <c r="H2608" s="1"/>
      <c r="I2608" s="1"/>
      <c r="J2608" s="1"/>
      <c r="K2608" s="48"/>
      <c r="L2608" s="46"/>
      <c r="M2608" s="46"/>
      <c r="N2608" s="46"/>
      <c r="O2608" s="46"/>
      <c r="P2608" s="46"/>
    </row>
    <row r="2609" spans="1:16" ht="26.25">
      <c r="A2609" s="25"/>
      <c r="B2609" s="101"/>
      <c r="C2609" s="24"/>
      <c r="D2609" s="1"/>
      <c r="E2609" s="1"/>
      <c r="F2609" s="1"/>
      <c r="G2609" s="1"/>
      <c r="H2609" s="1"/>
      <c r="I2609" s="1"/>
      <c r="J2609" s="1"/>
      <c r="K2609" s="48"/>
      <c r="L2609" s="46"/>
      <c r="M2609" s="46"/>
      <c r="N2609" s="46"/>
      <c r="O2609" s="46"/>
      <c r="P2609" s="46"/>
    </row>
    <row r="2610" spans="1:16" ht="26.25">
      <c r="A2610" s="25"/>
      <c r="B2610" s="101"/>
      <c r="C2610" s="24"/>
      <c r="D2610" s="1"/>
      <c r="E2610" s="1"/>
      <c r="F2610" s="1"/>
      <c r="G2610" s="1"/>
      <c r="H2610" s="1"/>
      <c r="I2610" s="1"/>
      <c r="J2610" s="1"/>
      <c r="K2610" s="48"/>
      <c r="L2610" s="46"/>
      <c r="M2610" s="46"/>
      <c r="N2610" s="46"/>
      <c r="O2610" s="46"/>
      <c r="P2610" s="46"/>
    </row>
    <row r="2611" spans="1:16" ht="26.25">
      <c r="A2611" s="25"/>
      <c r="B2611" s="101"/>
      <c r="C2611" s="24"/>
      <c r="D2611" s="1"/>
      <c r="E2611" s="1"/>
      <c r="F2611" s="1"/>
      <c r="G2611" s="1"/>
      <c r="H2611" s="1"/>
      <c r="I2611" s="1"/>
      <c r="J2611" s="1"/>
      <c r="K2611" s="48"/>
      <c r="L2611" s="46"/>
      <c r="M2611" s="46"/>
      <c r="N2611" s="46"/>
      <c r="O2611" s="46"/>
      <c r="P2611" s="46"/>
    </row>
    <row r="2612" spans="1:16" ht="26.25">
      <c r="A2612" s="25"/>
      <c r="B2612" s="101"/>
      <c r="C2612" s="24"/>
      <c r="D2612" s="1"/>
      <c r="E2612" s="1"/>
      <c r="F2612" s="1"/>
      <c r="G2612" s="1"/>
      <c r="H2612" s="1"/>
      <c r="I2612" s="1"/>
      <c r="J2612" s="1"/>
      <c r="K2612" s="48"/>
      <c r="L2612" s="46"/>
      <c r="M2612" s="46"/>
      <c r="N2612" s="46"/>
      <c r="O2612" s="46"/>
      <c r="P2612" s="46"/>
    </row>
    <row r="2613" spans="1:16" ht="26.25">
      <c r="A2613" s="25"/>
      <c r="B2613" s="101"/>
      <c r="C2613" s="24"/>
      <c r="D2613" s="1"/>
      <c r="E2613" s="1"/>
      <c r="F2613" s="1"/>
      <c r="G2613" s="1"/>
      <c r="H2613" s="1"/>
      <c r="I2613" s="1"/>
      <c r="J2613" s="1"/>
      <c r="K2613" s="48"/>
      <c r="L2613" s="46"/>
      <c r="M2613" s="46"/>
      <c r="N2613" s="46"/>
      <c r="O2613" s="46"/>
      <c r="P2613" s="46"/>
    </row>
    <row r="2614" spans="1:16" ht="26.25">
      <c r="A2614" s="25"/>
      <c r="B2614" s="101"/>
      <c r="C2614" s="24"/>
      <c r="D2614" s="1"/>
      <c r="E2614" s="1"/>
      <c r="F2614" s="1"/>
      <c r="G2614" s="1"/>
      <c r="H2614" s="1"/>
      <c r="I2614" s="1"/>
      <c r="J2614" s="1"/>
      <c r="K2614" s="48"/>
      <c r="L2614" s="46"/>
      <c r="M2614" s="46"/>
      <c r="N2614" s="46"/>
      <c r="O2614" s="46"/>
      <c r="P2614" s="46"/>
    </row>
    <row r="2615" spans="1:16" ht="26.25">
      <c r="A2615" s="25"/>
      <c r="B2615" s="101"/>
      <c r="C2615" s="24"/>
      <c r="D2615" s="1"/>
      <c r="E2615" s="1"/>
      <c r="F2615" s="1"/>
      <c r="G2615" s="1"/>
      <c r="H2615" s="1"/>
      <c r="I2615" s="1"/>
      <c r="J2615" s="1"/>
      <c r="K2615" s="48"/>
      <c r="L2615" s="46"/>
      <c r="M2615" s="46"/>
      <c r="N2615" s="46"/>
      <c r="O2615" s="46"/>
      <c r="P2615" s="46"/>
    </row>
    <row r="2616" spans="1:16" ht="26.25">
      <c r="A2616" s="25"/>
      <c r="B2616" s="101"/>
      <c r="C2616" s="24"/>
      <c r="D2616" s="1"/>
      <c r="E2616" s="1"/>
      <c r="F2616" s="1"/>
      <c r="G2616" s="1"/>
      <c r="H2616" s="1"/>
      <c r="I2616" s="1"/>
      <c r="J2616" s="1"/>
      <c r="K2616" s="48"/>
      <c r="L2616" s="46"/>
      <c r="M2616" s="46"/>
      <c r="N2616" s="46"/>
      <c r="O2616" s="46"/>
      <c r="P2616" s="46"/>
    </row>
    <row r="2617" spans="1:16" ht="26.25">
      <c r="A2617" s="25"/>
      <c r="B2617" s="101"/>
      <c r="C2617" s="24"/>
      <c r="D2617" s="1"/>
      <c r="E2617" s="1"/>
      <c r="F2617" s="1"/>
      <c r="G2617" s="1"/>
      <c r="H2617" s="1"/>
      <c r="I2617" s="1"/>
      <c r="J2617" s="1"/>
      <c r="K2617" s="48"/>
      <c r="L2617" s="46"/>
      <c r="M2617" s="46"/>
      <c r="N2617" s="46"/>
      <c r="O2617" s="46"/>
      <c r="P2617" s="46"/>
    </row>
    <row r="2618" spans="1:16" ht="26.25">
      <c r="A2618" s="25"/>
      <c r="B2618" s="101"/>
      <c r="C2618" s="24"/>
      <c r="D2618" s="1"/>
      <c r="E2618" s="1"/>
      <c r="F2618" s="1"/>
      <c r="G2618" s="1"/>
      <c r="H2618" s="1"/>
      <c r="I2618" s="1"/>
      <c r="J2618" s="1"/>
      <c r="K2618" s="48"/>
      <c r="L2618" s="46"/>
      <c r="M2618" s="46"/>
      <c r="N2618" s="46"/>
      <c r="O2618" s="46"/>
      <c r="P2618" s="46"/>
    </row>
    <row r="2619" spans="1:16" ht="26.25">
      <c r="A2619" s="25"/>
      <c r="B2619" s="101"/>
      <c r="C2619" s="24"/>
      <c r="D2619" s="1"/>
      <c r="E2619" s="1"/>
      <c r="F2619" s="1"/>
      <c r="G2619" s="1"/>
      <c r="H2619" s="1"/>
      <c r="I2619" s="1"/>
      <c r="J2619" s="1"/>
      <c r="K2619" s="48"/>
      <c r="L2619" s="46"/>
      <c r="M2619" s="46"/>
      <c r="N2619" s="46"/>
      <c r="O2619" s="46"/>
      <c r="P2619" s="46"/>
    </row>
    <row r="2620" spans="1:16" ht="26.25">
      <c r="A2620" s="25"/>
      <c r="B2620" s="101"/>
      <c r="C2620" s="24"/>
      <c r="D2620" s="1"/>
      <c r="E2620" s="1"/>
      <c r="F2620" s="1"/>
      <c r="G2620" s="1"/>
      <c r="H2620" s="1"/>
      <c r="I2620" s="1"/>
      <c r="J2620" s="1"/>
      <c r="K2620" s="48"/>
      <c r="L2620" s="46"/>
      <c r="M2620" s="46"/>
      <c r="N2620" s="46"/>
      <c r="O2620" s="46"/>
      <c r="P2620" s="46"/>
    </row>
    <row r="2621" spans="1:16" ht="26.25">
      <c r="A2621" s="25"/>
      <c r="B2621" s="101"/>
      <c r="C2621" s="24"/>
      <c r="D2621" s="1"/>
      <c r="E2621" s="1"/>
      <c r="F2621" s="1"/>
      <c r="G2621" s="1"/>
      <c r="H2621" s="1"/>
      <c r="I2621" s="1"/>
      <c r="J2621" s="1"/>
      <c r="K2621" s="48"/>
      <c r="L2621" s="46"/>
      <c r="M2621" s="46"/>
      <c r="N2621" s="46"/>
      <c r="O2621" s="46"/>
      <c r="P2621" s="46"/>
    </row>
    <row r="2622" spans="1:16" ht="26.25">
      <c r="A2622" s="25"/>
      <c r="B2622" s="101"/>
      <c r="C2622" s="24"/>
      <c r="D2622" s="1"/>
      <c r="E2622" s="1"/>
      <c r="F2622" s="1"/>
      <c r="G2622" s="1"/>
      <c r="H2622" s="1"/>
      <c r="I2622" s="1"/>
      <c r="J2622" s="1"/>
      <c r="K2622" s="48"/>
      <c r="L2622" s="46"/>
      <c r="M2622" s="46"/>
      <c r="N2622" s="46"/>
      <c r="O2622" s="46"/>
      <c r="P2622" s="46"/>
    </row>
    <row r="2623" spans="1:16" ht="26.25">
      <c r="A2623" s="25"/>
      <c r="B2623" s="101"/>
      <c r="C2623" s="24"/>
      <c r="D2623" s="1"/>
      <c r="E2623" s="1"/>
      <c r="F2623" s="1"/>
      <c r="G2623" s="1"/>
      <c r="H2623" s="1"/>
      <c r="I2623" s="1"/>
      <c r="J2623" s="1"/>
      <c r="K2623" s="48"/>
      <c r="L2623" s="46"/>
      <c r="M2623" s="46"/>
      <c r="N2623" s="46"/>
      <c r="O2623" s="46"/>
      <c r="P2623" s="46"/>
    </row>
    <row r="2624" spans="1:16" ht="26.25">
      <c r="A2624" s="25"/>
      <c r="B2624" s="101"/>
      <c r="C2624" s="24"/>
      <c r="D2624" s="1"/>
      <c r="E2624" s="1"/>
      <c r="F2624" s="1"/>
      <c r="G2624" s="1"/>
      <c r="H2624" s="1"/>
      <c r="I2624" s="1"/>
      <c r="J2624" s="1"/>
      <c r="K2624" s="48"/>
      <c r="L2624" s="46"/>
      <c r="M2624" s="46"/>
      <c r="N2624" s="46"/>
      <c r="O2624" s="46"/>
      <c r="P2624" s="46"/>
    </row>
    <row r="2625" spans="1:16" ht="26.25">
      <c r="A2625" s="25"/>
      <c r="B2625" s="101"/>
      <c r="C2625" s="24"/>
      <c r="D2625" s="1"/>
      <c r="E2625" s="1"/>
      <c r="F2625" s="1"/>
      <c r="G2625" s="1"/>
      <c r="H2625" s="1"/>
      <c r="I2625" s="1"/>
      <c r="J2625" s="1"/>
      <c r="K2625" s="48"/>
      <c r="L2625" s="46"/>
      <c r="M2625" s="46"/>
      <c r="N2625" s="46"/>
      <c r="O2625" s="46"/>
      <c r="P2625" s="46"/>
    </row>
    <row r="2626" spans="1:16" ht="26.25">
      <c r="A2626" s="25"/>
      <c r="B2626" s="101"/>
      <c r="C2626" s="24"/>
      <c r="D2626" s="1"/>
      <c r="E2626" s="1"/>
      <c r="F2626" s="1"/>
      <c r="G2626" s="1"/>
      <c r="H2626" s="1"/>
      <c r="I2626" s="1"/>
      <c r="J2626" s="1"/>
      <c r="K2626" s="48"/>
      <c r="L2626" s="46"/>
      <c r="M2626" s="46"/>
      <c r="N2626" s="46"/>
      <c r="O2626" s="46"/>
      <c r="P2626" s="46"/>
    </row>
    <row r="2627" spans="1:16" ht="26.25">
      <c r="A2627" s="25"/>
      <c r="B2627" s="101"/>
      <c r="C2627" s="24"/>
      <c r="D2627" s="1"/>
      <c r="E2627" s="1"/>
      <c r="F2627" s="1"/>
      <c r="G2627" s="1"/>
      <c r="H2627" s="1"/>
      <c r="I2627" s="1"/>
      <c r="J2627" s="1"/>
      <c r="K2627" s="48"/>
      <c r="L2627" s="46"/>
      <c r="M2627" s="46"/>
      <c r="N2627" s="46"/>
      <c r="O2627" s="46"/>
      <c r="P2627" s="46"/>
    </row>
    <row r="2628" spans="1:16" ht="26.25">
      <c r="A2628" s="25"/>
      <c r="B2628" s="101"/>
      <c r="C2628" s="24"/>
      <c r="D2628" s="1"/>
      <c r="E2628" s="1"/>
      <c r="F2628" s="1"/>
      <c r="G2628" s="1"/>
      <c r="H2628" s="1"/>
      <c r="I2628" s="1"/>
      <c r="J2628" s="1"/>
      <c r="K2628" s="48"/>
      <c r="L2628" s="46"/>
      <c r="M2628" s="46"/>
      <c r="N2628" s="46"/>
      <c r="O2628" s="46"/>
      <c r="P2628" s="46"/>
    </row>
    <row r="2629" spans="1:16" ht="26.25">
      <c r="A2629" s="25"/>
      <c r="B2629" s="101"/>
      <c r="C2629" s="24"/>
      <c r="D2629" s="1"/>
      <c r="E2629" s="1"/>
      <c r="F2629" s="1"/>
      <c r="G2629" s="1"/>
      <c r="H2629" s="1"/>
      <c r="I2629" s="1"/>
      <c r="J2629" s="1"/>
      <c r="K2629" s="48"/>
      <c r="L2629" s="46"/>
      <c r="M2629" s="46"/>
      <c r="N2629" s="46"/>
      <c r="O2629" s="46"/>
      <c r="P2629" s="46"/>
    </row>
    <row r="2630" spans="1:16" ht="26.25">
      <c r="A2630" s="25"/>
      <c r="B2630" s="101"/>
      <c r="C2630" s="24"/>
      <c r="D2630" s="1"/>
      <c r="E2630" s="1"/>
      <c r="F2630" s="1"/>
      <c r="G2630" s="1"/>
      <c r="H2630" s="1"/>
      <c r="I2630" s="1"/>
      <c r="J2630" s="1"/>
      <c r="K2630" s="48"/>
      <c r="L2630" s="46"/>
      <c r="M2630" s="46"/>
      <c r="N2630" s="46"/>
      <c r="O2630" s="46"/>
      <c r="P2630" s="46"/>
    </row>
    <row r="2631" spans="1:16" ht="26.25">
      <c r="A2631" s="25"/>
      <c r="B2631" s="101"/>
      <c r="C2631" s="24"/>
      <c r="D2631" s="1"/>
      <c r="E2631" s="1"/>
      <c r="F2631" s="1"/>
      <c r="G2631" s="1"/>
      <c r="H2631" s="1"/>
      <c r="I2631" s="1"/>
      <c r="J2631" s="1"/>
      <c r="K2631" s="48"/>
      <c r="L2631" s="46"/>
      <c r="M2631" s="46"/>
      <c r="N2631" s="46"/>
      <c r="O2631" s="46"/>
      <c r="P2631" s="46"/>
    </row>
    <row r="2632" spans="1:16" ht="26.25">
      <c r="A2632" s="25"/>
      <c r="B2632" s="101"/>
      <c r="C2632" s="24"/>
      <c r="D2632" s="1"/>
      <c r="E2632" s="1"/>
      <c r="F2632" s="1"/>
      <c r="G2632" s="1"/>
      <c r="H2632" s="1"/>
      <c r="I2632" s="1"/>
      <c r="J2632" s="1"/>
      <c r="K2632" s="48"/>
      <c r="L2632" s="46"/>
      <c r="M2632" s="46"/>
      <c r="N2632" s="46"/>
      <c r="O2632" s="46"/>
      <c r="P2632" s="46"/>
    </row>
    <row r="2633" spans="1:16" ht="26.25">
      <c r="A2633" s="25"/>
      <c r="B2633" s="101"/>
      <c r="C2633" s="24"/>
      <c r="D2633" s="1"/>
      <c r="E2633" s="1"/>
      <c r="F2633" s="1"/>
      <c r="G2633" s="1"/>
      <c r="H2633" s="1"/>
      <c r="I2633" s="1"/>
      <c r="J2633" s="1"/>
      <c r="K2633" s="48"/>
      <c r="L2633" s="46"/>
      <c r="M2633" s="46"/>
      <c r="N2633" s="46"/>
      <c r="O2633" s="46"/>
      <c r="P2633" s="46"/>
    </row>
    <row r="2634" spans="1:16" ht="26.25">
      <c r="A2634" s="25"/>
      <c r="B2634" s="101"/>
      <c r="C2634" s="24"/>
      <c r="D2634" s="1"/>
      <c r="E2634" s="1"/>
      <c r="F2634" s="1"/>
      <c r="G2634" s="1"/>
      <c r="H2634" s="1"/>
      <c r="I2634" s="1"/>
      <c r="J2634" s="1"/>
      <c r="K2634" s="48"/>
      <c r="L2634" s="46"/>
      <c r="M2634" s="46"/>
      <c r="N2634" s="46"/>
      <c r="O2634" s="46"/>
      <c r="P2634" s="46"/>
    </row>
    <row r="2635" spans="1:16" ht="26.25">
      <c r="A2635" s="25"/>
      <c r="B2635" s="101"/>
      <c r="C2635" s="24"/>
      <c r="D2635" s="1"/>
      <c r="E2635" s="1"/>
      <c r="F2635" s="1"/>
      <c r="G2635" s="1"/>
      <c r="H2635" s="1"/>
      <c r="I2635" s="1"/>
      <c r="J2635" s="1"/>
      <c r="K2635" s="48"/>
      <c r="L2635" s="46"/>
      <c r="M2635" s="46"/>
      <c r="N2635" s="46"/>
      <c r="O2635" s="46"/>
      <c r="P2635" s="46"/>
    </row>
    <row r="2636" spans="1:16" ht="26.25">
      <c r="A2636" s="25"/>
      <c r="B2636" s="101"/>
      <c r="C2636" s="24"/>
      <c r="D2636" s="1"/>
      <c r="E2636" s="1"/>
      <c r="F2636" s="1"/>
      <c r="G2636" s="1"/>
      <c r="H2636" s="1"/>
      <c r="I2636" s="1"/>
      <c r="J2636" s="1"/>
      <c r="K2636" s="48"/>
      <c r="L2636" s="46"/>
      <c r="M2636" s="46"/>
      <c r="N2636" s="46"/>
      <c r="O2636" s="46"/>
      <c r="P2636" s="46"/>
    </row>
    <row r="2637" spans="1:16" ht="26.25">
      <c r="A2637" s="25"/>
      <c r="B2637" s="101"/>
      <c r="C2637" s="24"/>
      <c r="D2637" s="1"/>
      <c r="E2637" s="1"/>
      <c r="F2637" s="1"/>
      <c r="G2637" s="1"/>
      <c r="H2637" s="1"/>
      <c r="I2637" s="1"/>
      <c r="J2637" s="1"/>
      <c r="K2637" s="48"/>
      <c r="L2637" s="46"/>
      <c r="M2637" s="46"/>
      <c r="N2637" s="46"/>
      <c r="O2637" s="46"/>
      <c r="P2637" s="46"/>
    </row>
    <row r="2638" spans="1:16" ht="26.25">
      <c r="A2638" s="25"/>
      <c r="B2638" s="101"/>
      <c r="C2638" s="24"/>
      <c r="D2638" s="1"/>
      <c r="E2638" s="1"/>
      <c r="F2638" s="1"/>
      <c r="G2638" s="1"/>
      <c r="H2638" s="1"/>
      <c r="I2638" s="1"/>
      <c r="J2638" s="1"/>
      <c r="K2638" s="48"/>
      <c r="L2638" s="46"/>
      <c r="M2638" s="46"/>
      <c r="N2638" s="46"/>
      <c r="O2638" s="46"/>
      <c r="P2638" s="46"/>
    </row>
    <row r="2639" spans="1:16" ht="26.25">
      <c r="A2639" s="25"/>
      <c r="B2639" s="101"/>
      <c r="C2639" s="24"/>
      <c r="D2639" s="1"/>
      <c r="E2639" s="1"/>
      <c r="F2639" s="1"/>
      <c r="G2639" s="1"/>
      <c r="H2639" s="1"/>
      <c r="I2639" s="1"/>
      <c r="J2639" s="1"/>
      <c r="K2639" s="48"/>
      <c r="L2639" s="46"/>
      <c r="M2639" s="46"/>
      <c r="N2639" s="46"/>
      <c r="O2639" s="46"/>
      <c r="P2639" s="46"/>
    </row>
    <row r="2640" spans="1:16" ht="26.25">
      <c r="A2640" s="25"/>
      <c r="B2640" s="101"/>
      <c r="C2640" s="24"/>
      <c r="D2640" s="1"/>
      <c r="E2640" s="1"/>
      <c r="F2640" s="1"/>
      <c r="G2640" s="1"/>
      <c r="H2640" s="1"/>
      <c r="I2640" s="1"/>
      <c r="J2640" s="1"/>
      <c r="K2640" s="48"/>
      <c r="L2640" s="46"/>
      <c r="M2640" s="46"/>
      <c r="N2640" s="46"/>
      <c r="O2640" s="46"/>
      <c r="P2640" s="46"/>
    </row>
    <row r="2641" spans="1:16" ht="26.25">
      <c r="A2641" s="25"/>
      <c r="B2641" s="101"/>
      <c r="C2641" s="24"/>
      <c r="D2641" s="1"/>
      <c r="E2641" s="1"/>
      <c r="F2641" s="1"/>
      <c r="G2641" s="1"/>
      <c r="H2641" s="1"/>
      <c r="I2641" s="1"/>
      <c r="J2641" s="1"/>
      <c r="K2641" s="48"/>
      <c r="L2641" s="46"/>
      <c r="M2641" s="46"/>
      <c r="N2641" s="46"/>
      <c r="O2641" s="46"/>
      <c r="P2641" s="46"/>
    </row>
    <row r="2642" spans="1:16" ht="26.25">
      <c r="A2642" s="25"/>
      <c r="B2642" s="101"/>
      <c r="C2642" s="24"/>
      <c r="D2642" s="1"/>
      <c r="E2642" s="1"/>
      <c r="F2642" s="1"/>
      <c r="G2642" s="1"/>
      <c r="H2642" s="1"/>
      <c r="I2642" s="1"/>
      <c r="J2642" s="1"/>
      <c r="K2642" s="48"/>
      <c r="L2642" s="46"/>
      <c r="M2642" s="46"/>
      <c r="N2642" s="46"/>
      <c r="O2642" s="46"/>
      <c r="P2642" s="46"/>
    </row>
    <row r="2643" spans="1:16" ht="26.25">
      <c r="A2643" s="25"/>
      <c r="B2643" s="101"/>
      <c r="C2643" s="24"/>
      <c r="D2643" s="1"/>
      <c r="E2643" s="1"/>
      <c r="F2643" s="1"/>
      <c r="G2643" s="1"/>
      <c r="H2643" s="1"/>
      <c r="I2643" s="1"/>
      <c r="J2643" s="1"/>
      <c r="K2643" s="48"/>
      <c r="L2643" s="46"/>
      <c r="M2643" s="46"/>
      <c r="N2643" s="46"/>
      <c r="O2643" s="46"/>
      <c r="P2643" s="46"/>
    </row>
    <row r="2644" spans="1:16" ht="26.25">
      <c r="A2644" s="25"/>
      <c r="B2644" s="101"/>
      <c r="C2644" s="24"/>
      <c r="D2644" s="1"/>
      <c r="E2644" s="1"/>
      <c r="F2644" s="1"/>
      <c r="G2644" s="1"/>
      <c r="H2644" s="1"/>
      <c r="I2644" s="1"/>
      <c r="J2644" s="1"/>
      <c r="K2644" s="48"/>
      <c r="L2644" s="46"/>
      <c r="M2644" s="46"/>
      <c r="N2644" s="46"/>
      <c r="O2644" s="46"/>
      <c r="P2644" s="46"/>
    </row>
    <row r="2645" spans="1:16" ht="26.25">
      <c r="A2645" s="25"/>
      <c r="B2645" s="101"/>
      <c r="C2645" s="24"/>
      <c r="D2645" s="1"/>
      <c r="E2645" s="1"/>
      <c r="F2645" s="1"/>
      <c r="G2645" s="1"/>
      <c r="H2645" s="1"/>
      <c r="I2645" s="1"/>
      <c r="J2645" s="1"/>
      <c r="K2645" s="48"/>
      <c r="L2645" s="46"/>
      <c r="M2645" s="46"/>
      <c r="N2645" s="46"/>
      <c r="O2645" s="46"/>
      <c r="P2645" s="46"/>
    </row>
    <row r="2646" spans="1:16" ht="26.25">
      <c r="A2646" s="25"/>
      <c r="B2646" s="101"/>
      <c r="C2646" s="24"/>
      <c r="D2646" s="1"/>
      <c r="E2646" s="1"/>
      <c r="F2646" s="1"/>
      <c r="G2646" s="1"/>
      <c r="H2646" s="1"/>
      <c r="I2646" s="1"/>
      <c r="J2646" s="1"/>
      <c r="K2646" s="48"/>
      <c r="L2646" s="46"/>
      <c r="M2646" s="46"/>
      <c r="N2646" s="46"/>
      <c r="O2646" s="46"/>
      <c r="P2646" s="46"/>
    </row>
    <row r="2647" spans="1:16" ht="26.25">
      <c r="A2647" s="25"/>
      <c r="B2647" s="101"/>
      <c r="C2647" s="24"/>
      <c r="D2647" s="1"/>
      <c r="E2647" s="1"/>
      <c r="F2647" s="1"/>
      <c r="G2647" s="1"/>
      <c r="H2647" s="1"/>
      <c r="I2647" s="1"/>
      <c r="J2647" s="1"/>
      <c r="K2647" s="48"/>
      <c r="L2647" s="46"/>
      <c r="M2647" s="46"/>
      <c r="N2647" s="46"/>
      <c r="O2647" s="46"/>
      <c r="P2647" s="46"/>
    </row>
    <row r="2648" spans="1:16" ht="26.25">
      <c r="A2648" s="25"/>
      <c r="B2648" s="101"/>
      <c r="C2648" s="24"/>
      <c r="D2648" s="1"/>
      <c r="E2648" s="1"/>
      <c r="F2648" s="1"/>
      <c r="G2648" s="1"/>
      <c r="H2648" s="1"/>
      <c r="I2648" s="1"/>
      <c r="J2648" s="1"/>
      <c r="K2648" s="48"/>
      <c r="L2648" s="46"/>
      <c r="M2648" s="46"/>
      <c r="N2648" s="46"/>
      <c r="O2648" s="46"/>
      <c r="P2648" s="46"/>
    </row>
    <row r="2649" spans="1:16" ht="26.25">
      <c r="A2649" s="25"/>
      <c r="B2649" s="101"/>
      <c r="C2649" s="24"/>
      <c r="D2649" s="1"/>
      <c r="E2649" s="1"/>
      <c r="F2649" s="1"/>
      <c r="G2649" s="1"/>
      <c r="H2649" s="1"/>
      <c r="I2649" s="1"/>
      <c r="J2649" s="1"/>
      <c r="K2649" s="48"/>
      <c r="L2649" s="46"/>
      <c r="M2649" s="46"/>
      <c r="N2649" s="46"/>
      <c r="O2649" s="46"/>
      <c r="P2649" s="46"/>
    </row>
    <row r="2650" spans="1:16" ht="26.25">
      <c r="A2650" s="25"/>
      <c r="B2650" s="101"/>
      <c r="C2650" s="24"/>
      <c r="D2650" s="1"/>
      <c r="E2650" s="1"/>
      <c r="F2650" s="1"/>
      <c r="G2650" s="1"/>
      <c r="H2650" s="1"/>
      <c r="I2650" s="1"/>
      <c r="J2650" s="1"/>
      <c r="K2650" s="48"/>
      <c r="L2650" s="46"/>
      <c r="M2650" s="46"/>
      <c r="N2650" s="46"/>
      <c r="O2650" s="46"/>
      <c r="P2650" s="46"/>
    </row>
    <row r="2651" spans="1:16" ht="26.25">
      <c r="A2651" s="25"/>
      <c r="B2651" s="101"/>
      <c r="C2651" s="24"/>
      <c r="D2651" s="1"/>
      <c r="E2651" s="1"/>
      <c r="F2651" s="1"/>
      <c r="G2651" s="1"/>
      <c r="H2651" s="1"/>
      <c r="I2651" s="1"/>
      <c r="J2651" s="1"/>
      <c r="K2651" s="48"/>
      <c r="L2651" s="46"/>
      <c r="M2651" s="46"/>
      <c r="N2651" s="46"/>
      <c r="O2651" s="46"/>
      <c r="P2651" s="46"/>
    </row>
    <row r="2652" spans="1:16" ht="26.25">
      <c r="A2652" s="25"/>
      <c r="B2652" s="101"/>
      <c r="C2652" s="24"/>
      <c r="D2652" s="1"/>
      <c r="E2652" s="1"/>
      <c r="F2652" s="1"/>
      <c r="G2652" s="1"/>
      <c r="H2652" s="1"/>
      <c r="I2652" s="1"/>
      <c r="J2652" s="1"/>
      <c r="K2652" s="48"/>
      <c r="L2652" s="46"/>
      <c r="M2652" s="46"/>
      <c r="N2652" s="46"/>
      <c r="O2652" s="46"/>
      <c r="P2652" s="46"/>
    </row>
    <row r="2653" spans="1:16" ht="26.25">
      <c r="A2653" s="25"/>
      <c r="B2653" s="101"/>
      <c r="C2653" s="24"/>
      <c r="D2653" s="1"/>
      <c r="E2653" s="1"/>
      <c r="F2653" s="1"/>
      <c r="G2653" s="1"/>
      <c r="H2653" s="1"/>
      <c r="I2653" s="1"/>
      <c r="J2653" s="1"/>
      <c r="K2653" s="48"/>
      <c r="L2653" s="46"/>
      <c r="M2653" s="46"/>
      <c r="N2653" s="46"/>
      <c r="O2653" s="46"/>
      <c r="P2653" s="46"/>
    </row>
    <row r="2654" spans="1:16" ht="26.25">
      <c r="A2654" s="25"/>
      <c r="B2654" s="101"/>
      <c r="C2654" s="24"/>
      <c r="D2654" s="1"/>
      <c r="E2654" s="1"/>
      <c r="F2654" s="1"/>
      <c r="G2654" s="1"/>
      <c r="H2654" s="1"/>
      <c r="I2654" s="1"/>
      <c r="J2654" s="1"/>
      <c r="K2654" s="48"/>
      <c r="L2654" s="46"/>
      <c r="M2654" s="46"/>
      <c r="N2654" s="46"/>
      <c r="O2654" s="46"/>
      <c r="P2654" s="46"/>
    </row>
    <row r="2655" spans="1:16" ht="26.25">
      <c r="A2655" s="25"/>
      <c r="B2655" s="101"/>
      <c r="C2655" s="24"/>
      <c r="D2655" s="1"/>
      <c r="E2655" s="1"/>
      <c r="F2655" s="1"/>
      <c r="G2655" s="1"/>
      <c r="H2655" s="1"/>
      <c r="I2655" s="1"/>
      <c r="J2655" s="1"/>
      <c r="K2655" s="48"/>
      <c r="L2655" s="46"/>
      <c r="M2655" s="46"/>
      <c r="N2655" s="46"/>
      <c r="O2655" s="46"/>
      <c r="P2655" s="46"/>
    </row>
    <row r="2656" spans="1:16" ht="26.25">
      <c r="A2656" s="25"/>
      <c r="B2656" s="101"/>
      <c r="C2656" s="24"/>
      <c r="D2656" s="1"/>
      <c r="E2656" s="1"/>
      <c r="F2656" s="1"/>
      <c r="G2656" s="1"/>
      <c r="H2656" s="1"/>
      <c r="I2656" s="1"/>
      <c r="J2656" s="1"/>
      <c r="K2656" s="48"/>
      <c r="L2656" s="46"/>
      <c r="M2656" s="46"/>
      <c r="N2656" s="46"/>
      <c r="O2656" s="46"/>
      <c r="P2656" s="46"/>
    </row>
    <row r="2657" spans="1:16" ht="26.25">
      <c r="A2657" s="25"/>
      <c r="B2657" s="101"/>
      <c r="C2657" s="24"/>
      <c r="D2657" s="1"/>
      <c r="E2657" s="1"/>
      <c r="F2657" s="1"/>
      <c r="G2657" s="1"/>
      <c r="H2657" s="1"/>
      <c r="I2657" s="1"/>
      <c r="J2657" s="1"/>
      <c r="K2657" s="48"/>
      <c r="L2657" s="46"/>
      <c r="M2657" s="46"/>
      <c r="N2657" s="46"/>
      <c r="O2657" s="46"/>
      <c r="P2657" s="46"/>
    </row>
    <row r="2658" spans="1:16" ht="26.25">
      <c r="A2658" s="25"/>
      <c r="B2658" s="101"/>
      <c r="C2658" s="24"/>
      <c r="D2658" s="1"/>
      <c r="E2658" s="1"/>
      <c r="F2658" s="1"/>
      <c r="G2658" s="1"/>
      <c r="H2658" s="1"/>
      <c r="I2658" s="1"/>
      <c r="J2658" s="1"/>
      <c r="K2658" s="48"/>
      <c r="L2658" s="46"/>
      <c r="M2658" s="46"/>
      <c r="N2658" s="46"/>
      <c r="O2658" s="46"/>
      <c r="P2658" s="46"/>
    </row>
    <row r="2659" spans="1:16" ht="26.25">
      <c r="A2659" s="25"/>
      <c r="B2659" s="101"/>
      <c r="C2659" s="24"/>
      <c r="D2659" s="1"/>
      <c r="E2659" s="1"/>
      <c r="F2659" s="1"/>
      <c r="G2659" s="1"/>
      <c r="H2659" s="1"/>
      <c r="I2659" s="1"/>
      <c r="J2659" s="1"/>
      <c r="K2659" s="48"/>
      <c r="L2659" s="46"/>
      <c r="M2659" s="46"/>
      <c r="N2659" s="46"/>
      <c r="O2659" s="46"/>
      <c r="P2659" s="46"/>
    </row>
    <row r="2660" spans="1:16" ht="26.25">
      <c r="A2660" s="25"/>
      <c r="B2660" s="101"/>
      <c r="C2660" s="24"/>
      <c r="D2660" s="1"/>
      <c r="E2660" s="1"/>
      <c r="F2660" s="1"/>
      <c r="G2660" s="1"/>
      <c r="H2660" s="1"/>
      <c r="I2660" s="1"/>
      <c r="J2660" s="1"/>
      <c r="K2660" s="48"/>
      <c r="L2660" s="46"/>
      <c r="M2660" s="46"/>
      <c r="N2660" s="46"/>
      <c r="O2660" s="46"/>
      <c r="P2660" s="46"/>
    </row>
    <row r="2661" spans="1:16" ht="26.25">
      <c r="A2661" s="25"/>
      <c r="B2661" s="101"/>
      <c r="C2661" s="24"/>
      <c r="D2661" s="1"/>
      <c r="E2661" s="1"/>
      <c r="F2661" s="1"/>
      <c r="G2661" s="1"/>
      <c r="H2661" s="1"/>
      <c r="I2661" s="1"/>
      <c r="J2661" s="1"/>
      <c r="K2661" s="48"/>
      <c r="L2661" s="46"/>
      <c r="M2661" s="46"/>
      <c r="N2661" s="46"/>
      <c r="O2661" s="46"/>
      <c r="P2661" s="46"/>
    </row>
    <row r="2662" spans="1:16" ht="26.25">
      <c r="A2662" s="25"/>
      <c r="B2662" s="101"/>
      <c r="C2662" s="24"/>
      <c r="D2662" s="1"/>
      <c r="E2662" s="1"/>
      <c r="F2662" s="1"/>
      <c r="G2662" s="1"/>
      <c r="H2662" s="1"/>
      <c r="I2662" s="1"/>
      <c r="J2662" s="1"/>
      <c r="K2662" s="48"/>
      <c r="L2662" s="46"/>
      <c r="M2662" s="46"/>
      <c r="N2662" s="46"/>
      <c r="O2662" s="46"/>
      <c r="P2662" s="46"/>
    </row>
    <row r="2663" spans="1:16" ht="26.25">
      <c r="A2663" s="25"/>
      <c r="B2663" s="101"/>
      <c r="C2663" s="24"/>
      <c r="D2663" s="1"/>
      <c r="E2663" s="1"/>
      <c r="F2663" s="1"/>
      <c r="G2663" s="1"/>
      <c r="H2663" s="1"/>
      <c r="I2663" s="1"/>
      <c r="J2663" s="1"/>
      <c r="K2663" s="48"/>
      <c r="L2663" s="46"/>
      <c r="M2663" s="46"/>
      <c r="N2663" s="46"/>
      <c r="O2663" s="46"/>
      <c r="P2663" s="46"/>
    </row>
    <row r="2664" spans="1:16" ht="26.25">
      <c r="A2664" s="25"/>
      <c r="B2664" s="101"/>
      <c r="C2664" s="24"/>
      <c r="D2664" s="1"/>
      <c r="E2664" s="1"/>
      <c r="F2664" s="1"/>
      <c r="G2664" s="1"/>
      <c r="H2664" s="1"/>
      <c r="I2664" s="1"/>
      <c r="J2664" s="1"/>
      <c r="K2664" s="48"/>
      <c r="L2664" s="46"/>
      <c r="M2664" s="46"/>
      <c r="N2664" s="46"/>
      <c r="O2664" s="46"/>
      <c r="P2664" s="46"/>
    </row>
    <row r="2665" spans="1:16" ht="26.25">
      <c r="A2665" s="25"/>
      <c r="B2665" s="101"/>
      <c r="C2665" s="24"/>
      <c r="D2665" s="1"/>
      <c r="E2665" s="1"/>
      <c r="F2665" s="1"/>
      <c r="G2665" s="1"/>
      <c r="H2665" s="1"/>
      <c r="I2665" s="1"/>
      <c r="J2665" s="1"/>
      <c r="K2665" s="48"/>
      <c r="L2665" s="46"/>
      <c r="M2665" s="46"/>
      <c r="N2665" s="46"/>
      <c r="O2665" s="46"/>
      <c r="P2665" s="46"/>
    </row>
    <row r="2666" spans="1:16" ht="26.25">
      <c r="A2666" s="25"/>
      <c r="B2666" s="101"/>
      <c r="C2666" s="24"/>
      <c r="D2666" s="1"/>
      <c r="E2666" s="1"/>
      <c r="F2666" s="1"/>
      <c r="G2666" s="1"/>
      <c r="H2666" s="1"/>
      <c r="I2666" s="1"/>
      <c r="J2666" s="1"/>
      <c r="K2666" s="48"/>
      <c r="L2666" s="46"/>
      <c r="M2666" s="46"/>
      <c r="N2666" s="46"/>
      <c r="O2666" s="46"/>
      <c r="P2666" s="46"/>
    </row>
    <row r="2667" spans="1:16" ht="26.25">
      <c r="A2667" s="25"/>
      <c r="B2667" s="101"/>
      <c r="C2667" s="24"/>
      <c r="D2667" s="1"/>
      <c r="E2667" s="1"/>
      <c r="F2667" s="1"/>
      <c r="G2667" s="1"/>
      <c r="H2667" s="1"/>
      <c r="I2667" s="1"/>
      <c r="J2667" s="1"/>
      <c r="K2667" s="48"/>
      <c r="L2667" s="46"/>
      <c r="M2667" s="46"/>
      <c r="N2667" s="46"/>
      <c r="O2667" s="46"/>
      <c r="P2667" s="46"/>
    </row>
    <row r="2668" spans="1:16" ht="26.25">
      <c r="A2668" s="25"/>
      <c r="B2668" s="101"/>
      <c r="C2668" s="24"/>
      <c r="D2668" s="1"/>
      <c r="E2668" s="1"/>
      <c r="F2668" s="1"/>
      <c r="G2668" s="1"/>
      <c r="H2668" s="1"/>
      <c r="I2668" s="1"/>
      <c r="J2668" s="1"/>
      <c r="K2668" s="48"/>
      <c r="L2668" s="46"/>
      <c r="M2668" s="46"/>
      <c r="N2668" s="46"/>
      <c r="O2668" s="46"/>
      <c r="P2668" s="46"/>
    </row>
    <row r="2669" spans="1:16" ht="26.25">
      <c r="A2669" s="25"/>
      <c r="B2669" s="101"/>
      <c r="C2669" s="24"/>
      <c r="D2669" s="1"/>
      <c r="E2669" s="1"/>
      <c r="F2669" s="1"/>
      <c r="G2669" s="1"/>
      <c r="H2669" s="1"/>
      <c r="I2669" s="1"/>
      <c r="J2669" s="1"/>
      <c r="K2669" s="48"/>
      <c r="L2669" s="46"/>
      <c r="M2669" s="46"/>
      <c r="N2669" s="46"/>
      <c r="O2669" s="46"/>
      <c r="P2669" s="46"/>
    </row>
    <row r="2670" spans="1:16" ht="26.25">
      <c r="A2670" s="25"/>
      <c r="B2670" s="101"/>
      <c r="C2670" s="24"/>
      <c r="D2670" s="1"/>
      <c r="E2670" s="1"/>
      <c r="F2670" s="1"/>
      <c r="G2670" s="1"/>
      <c r="H2670" s="1"/>
      <c r="I2670" s="1"/>
      <c r="J2670" s="1"/>
      <c r="K2670" s="48"/>
      <c r="L2670" s="46"/>
      <c r="M2670" s="46"/>
      <c r="N2670" s="46"/>
      <c r="O2670" s="46"/>
      <c r="P2670" s="46"/>
    </row>
    <row r="2671" spans="1:16" ht="26.25">
      <c r="A2671" s="25"/>
      <c r="B2671" s="101"/>
      <c r="C2671" s="24"/>
      <c r="D2671" s="1"/>
      <c r="E2671" s="1"/>
      <c r="F2671" s="1"/>
      <c r="G2671" s="1"/>
      <c r="H2671" s="1"/>
      <c r="I2671" s="1"/>
      <c r="J2671" s="1"/>
      <c r="K2671" s="48"/>
      <c r="L2671" s="46"/>
      <c r="M2671" s="46"/>
      <c r="N2671" s="46"/>
      <c r="O2671" s="46"/>
      <c r="P2671" s="46"/>
    </row>
    <row r="2672" spans="1:16" ht="26.25">
      <c r="A2672" s="25"/>
      <c r="B2672" s="101"/>
      <c r="C2672" s="24"/>
      <c r="D2672" s="1"/>
      <c r="E2672" s="1"/>
      <c r="F2672" s="1"/>
      <c r="G2672" s="1"/>
      <c r="H2672" s="1"/>
      <c r="I2672" s="1"/>
      <c r="J2672" s="1"/>
      <c r="K2672" s="48"/>
      <c r="L2672" s="46"/>
      <c r="M2672" s="46"/>
      <c r="N2672" s="46"/>
      <c r="O2672" s="46"/>
      <c r="P2672" s="46"/>
    </row>
    <row r="2673" spans="1:16" ht="26.25">
      <c r="A2673" s="25"/>
      <c r="B2673" s="101"/>
      <c r="C2673" s="24"/>
      <c r="D2673" s="1"/>
      <c r="E2673" s="1"/>
      <c r="F2673" s="1"/>
      <c r="G2673" s="1"/>
      <c r="H2673" s="1"/>
      <c r="I2673" s="1"/>
      <c r="J2673" s="1"/>
      <c r="K2673" s="48"/>
      <c r="L2673" s="46"/>
      <c r="M2673" s="46"/>
      <c r="N2673" s="46"/>
      <c r="O2673" s="46"/>
      <c r="P2673" s="46"/>
    </row>
    <row r="2674" spans="1:16" ht="26.25">
      <c r="A2674" s="25"/>
      <c r="B2674" s="101"/>
      <c r="C2674" s="24"/>
      <c r="D2674" s="1"/>
      <c r="E2674" s="1"/>
      <c r="F2674" s="1"/>
      <c r="G2674" s="1"/>
      <c r="H2674" s="1"/>
      <c r="I2674" s="1"/>
      <c r="J2674" s="1"/>
      <c r="K2674" s="48"/>
      <c r="L2674" s="46"/>
      <c r="M2674" s="46"/>
      <c r="N2674" s="46"/>
      <c r="O2674" s="46"/>
      <c r="P2674" s="46"/>
    </row>
    <row r="2675" spans="1:16" ht="26.25">
      <c r="A2675" s="25"/>
      <c r="B2675" s="101"/>
      <c r="C2675" s="24"/>
      <c r="D2675" s="1"/>
      <c r="E2675" s="1"/>
      <c r="F2675" s="1"/>
      <c r="G2675" s="1"/>
      <c r="H2675" s="1"/>
      <c r="I2675" s="1"/>
      <c r="J2675" s="1"/>
      <c r="K2675" s="48"/>
      <c r="L2675" s="46"/>
      <c r="M2675" s="46"/>
      <c r="N2675" s="46"/>
      <c r="O2675" s="46"/>
      <c r="P2675" s="46"/>
    </row>
    <row r="2676" spans="1:16" ht="26.25">
      <c r="A2676" s="25"/>
      <c r="B2676" s="101"/>
      <c r="C2676" s="24"/>
      <c r="D2676" s="1"/>
      <c r="E2676" s="1"/>
      <c r="F2676" s="1"/>
      <c r="G2676" s="1"/>
      <c r="H2676" s="1"/>
      <c r="I2676" s="1"/>
      <c r="J2676" s="1"/>
      <c r="K2676" s="48"/>
      <c r="L2676" s="46"/>
      <c r="M2676" s="46"/>
      <c r="N2676" s="46"/>
      <c r="O2676" s="46"/>
      <c r="P2676" s="46"/>
    </row>
    <row r="2677" spans="1:16" ht="26.25">
      <c r="A2677" s="25"/>
      <c r="B2677" s="101"/>
      <c r="C2677" s="24"/>
      <c r="D2677" s="1"/>
      <c r="E2677" s="1"/>
      <c r="F2677" s="1"/>
      <c r="G2677" s="1"/>
      <c r="H2677" s="1"/>
      <c r="I2677" s="1"/>
      <c r="J2677" s="1"/>
      <c r="K2677" s="48"/>
      <c r="L2677" s="46"/>
      <c r="M2677" s="46"/>
      <c r="N2677" s="46"/>
      <c r="O2677" s="46"/>
      <c r="P2677" s="46"/>
    </row>
    <row r="2678" spans="1:16" ht="26.25">
      <c r="A2678" s="25"/>
      <c r="B2678" s="101"/>
      <c r="C2678" s="24"/>
      <c r="D2678" s="1"/>
      <c r="E2678" s="1"/>
      <c r="F2678" s="1"/>
      <c r="G2678" s="1"/>
      <c r="H2678" s="1"/>
      <c r="I2678" s="1"/>
      <c r="J2678" s="1"/>
      <c r="K2678" s="48"/>
      <c r="L2678" s="46"/>
      <c r="M2678" s="46"/>
      <c r="N2678" s="46"/>
      <c r="O2678" s="46"/>
      <c r="P2678" s="46"/>
    </row>
    <row r="2679" spans="1:16" ht="26.25">
      <c r="A2679" s="25"/>
      <c r="B2679" s="101"/>
      <c r="C2679" s="24"/>
      <c r="D2679" s="1"/>
      <c r="E2679" s="1"/>
      <c r="F2679" s="1"/>
      <c r="G2679" s="1"/>
      <c r="H2679" s="1"/>
      <c r="I2679" s="1"/>
      <c r="J2679" s="1"/>
      <c r="K2679" s="48"/>
      <c r="L2679" s="46"/>
      <c r="M2679" s="46"/>
      <c r="N2679" s="46"/>
      <c r="O2679" s="46"/>
      <c r="P2679" s="46"/>
    </row>
    <row r="2680" spans="1:16" ht="26.25">
      <c r="A2680" s="25"/>
      <c r="B2680" s="101"/>
      <c r="C2680" s="24"/>
      <c r="D2680" s="1"/>
      <c r="E2680" s="1"/>
      <c r="F2680" s="1"/>
      <c r="G2680" s="1"/>
      <c r="H2680" s="1"/>
      <c r="I2680" s="1"/>
      <c r="J2680" s="1"/>
      <c r="K2680" s="48"/>
      <c r="L2680" s="46"/>
      <c r="M2680" s="46"/>
      <c r="N2680" s="46"/>
      <c r="O2680" s="46"/>
      <c r="P2680" s="46"/>
    </row>
    <row r="2681" spans="1:16" ht="26.25">
      <c r="A2681" s="25"/>
      <c r="B2681" s="101"/>
      <c r="C2681" s="24"/>
      <c r="D2681" s="1"/>
      <c r="E2681" s="1"/>
      <c r="F2681" s="1"/>
      <c r="G2681" s="1"/>
      <c r="H2681" s="1"/>
      <c r="I2681" s="1"/>
      <c r="J2681" s="1"/>
      <c r="K2681" s="48"/>
      <c r="L2681" s="46"/>
      <c r="M2681" s="46"/>
      <c r="N2681" s="46"/>
      <c r="O2681" s="46"/>
      <c r="P2681" s="46"/>
    </row>
    <row r="2682" spans="1:16" ht="26.25">
      <c r="A2682" s="25"/>
      <c r="B2682" s="101"/>
      <c r="C2682" s="24"/>
      <c r="D2682" s="1"/>
      <c r="E2682" s="1"/>
      <c r="F2682" s="1"/>
      <c r="G2682" s="1"/>
      <c r="H2682" s="1"/>
      <c r="I2682" s="1"/>
      <c r="J2682" s="1"/>
      <c r="K2682" s="48"/>
      <c r="L2682" s="46"/>
      <c r="M2682" s="46"/>
      <c r="N2682" s="46"/>
      <c r="O2682" s="46"/>
      <c r="P2682" s="46"/>
    </row>
    <row r="2683" spans="1:16" ht="26.25">
      <c r="A2683" s="25"/>
      <c r="B2683" s="101"/>
      <c r="C2683" s="24"/>
      <c r="D2683" s="1"/>
      <c r="E2683" s="1"/>
      <c r="F2683" s="1"/>
      <c r="G2683" s="1"/>
      <c r="H2683" s="1"/>
      <c r="I2683" s="1"/>
      <c r="J2683" s="1"/>
      <c r="K2683" s="48"/>
      <c r="L2683" s="46"/>
      <c r="M2683" s="46"/>
      <c r="N2683" s="46"/>
      <c r="O2683" s="46"/>
      <c r="P2683" s="46"/>
    </row>
    <row r="2684" spans="1:16" ht="26.25">
      <c r="A2684" s="25"/>
      <c r="B2684" s="101"/>
      <c r="C2684" s="24"/>
      <c r="D2684" s="1"/>
      <c r="E2684" s="1"/>
      <c r="F2684" s="1"/>
      <c r="G2684" s="1"/>
      <c r="H2684" s="1"/>
      <c r="I2684" s="1"/>
      <c r="J2684" s="1"/>
      <c r="K2684" s="48"/>
      <c r="L2684" s="46"/>
      <c r="M2684" s="46"/>
      <c r="N2684" s="46"/>
      <c r="O2684" s="46"/>
      <c r="P2684" s="46"/>
    </row>
    <row r="2685" spans="1:16" ht="26.25">
      <c r="A2685" s="25"/>
      <c r="B2685" s="101"/>
      <c r="C2685" s="24"/>
      <c r="D2685" s="1"/>
      <c r="E2685" s="1"/>
      <c r="F2685" s="1"/>
      <c r="G2685" s="1"/>
      <c r="H2685" s="1"/>
      <c r="I2685" s="1"/>
      <c r="J2685" s="1"/>
      <c r="K2685" s="48"/>
      <c r="L2685" s="46"/>
      <c r="M2685" s="46"/>
      <c r="N2685" s="46"/>
      <c r="O2685" s="46"/>
      <c r="P2685" s="46"/>
    </row>
    <row r="2686" spans="1:16" ht="26.25">
      <c r="A2686" s="25"/>
      <c r="B2686" s="101"/>
      <c r="C2686" s="24"/>
      <c r="D2686" s="1"/>
      <c r="E2686" s="1"/>
      <c r="F2686" s="1"/>
      <c r="G2686" s="1"/>
      <c r="H2686" s="1"/>
      <c r="I2686" s="1"/>
      <c r="J2686" s="1"/>
      <c r="K2686" s="48"/>
      <c r="L2686" s="46"/>
      <c r="M2686" s="46"/>
      <c r="N2686" s="46"/>
      <c r="O2686" s="46"/>
      <c r="P2686" s="46"/>
    </row>
    <row r="2687" spans="1:16" ht="26.25">
      <c r="A2687" s="25"/>
      <c r="B2687" s="101"/>
      <c r="C2687" s="24"/>
      <c r="D2687" s="1"/>
      <c r="E2687" s="1"/>
      <c r="F2687" s="1"/>
      <c r="G2687" s="1"/>
      <c r="H2687" s="1"/>
      <c r="I2687" s="1"/>
      <c r="J2687" s="1"/>
      <c r="K2687" s="48"/>
      <c r="L2687" s="46"/>
      <c r="M2687" s="46"/>
      <c r="N2687" s="46"/>
      <c r="O2687" s="46"/>
      <c r="P2687" s="46"/>
    </row>
    <row r="2688" spans="1:16" ht="26.25">
      <c r="A2688" s="25"/>
      <c r="B2688" s="101"/>
      <c r="C2688" s="24"/>
      <c r="D2688" s="1"/>
      <c r="E2688" s="1"/>
      <c r="F2688" s="1"/>
      <c r="G2688" s="1"/>
      <c r="H2688" s="1"/>
      <c r="I2688" s="1"/>
      <c r="J2688" s="1"/>
      <c r="K2688" s="48"/>
      <c r="L2688" s="46"/>
      <c r="M2688" s="46"/>
      <c r="N2688" s="46"/>
      <c r="O2688" s="46"/>
      <c r="P2688" s="46"/>
    </row>
    <row r="2689" spans="1:16" ht="26.25">
      <c r="A2689" s="25"/>
      <c r="B2689" s="101"/>
      <c r="C2689" s="24"/>
      <c r="D2689" s="1"/>
      <c r="E2689" s="1"/>
      <c r="F2689" s="1"/>
      <c r="G2689" s="1"/>
      <c r="H2689" s="1"/>
      <c r="I2689" s="1"/>
      <c r="J2689" s="1"/>
      <c r="K2689" s="48"/>
      <c r="L2689" s="46"/>
      <c r="M2689" s="46"/>
      <c r="N2689" s="46"/>
      <c r="O2689" s="46"/>
      <c r="P2689" s="46"/>
    </row>
    <row r="2690" spans="1:16" ht="26.25">
      <c r="A2690" s="25"/>
      <c r="B2690" s="101"/>
      <c r="C2690" s="24"/>
      <c r="D2690" s="1"/>
      <c r="E2690" s="1"/>
      <c r="F2690" s="1"/>
      <c r="G2690" s="1"/>
      <c r="H2690" s="1"/>
      <c r="I2690" s="1"/>
      <c r="J2690" s="1"/>
      <c r="K2690" s="48"/>
      <c r="L2690" s="46"/>
      <c r="M2690" s="46"/>
      <c r="N2690" s="46"/>
      <c r="O2690" s="46"/>
      <c r="P2690" s="46"/>
    </row>
    <row r="2691" spans="1:16" ht="26.25">
      <c r="A2691" s="25"/>
      <c r="B2691" s="101"/>
      <c r="C2691" s="24"/>
      <c r="D2691" s="1"/>
      <c r="E2691" s="1"/>
      <c r="F2691" s="1"/>
      <c r="G2691" s="1"/>
      <c r="H2691" s="1"/>
      <c r="I2691" s="1"/>
      <c r="J2691" s="1"/>
      <c r="K2691" s="48"/>
      <c r="L2691" s="46"/>
      <c r="M2691" s="46"/>
      <c r="N2691" s="46"/>
      <c r="O2691" s="46"/>
      <c r="P2691" s="46"/>
    </row>
    <row r="2692" spans="1:16" ht="26.25">
      <c r="A2692" s="25"/>
      <c r="B2692" s="101"/>
      <c r="C2692" s="24"/>
      <c r="D2692" s="1"/>
      <c r="E2692" s="1"/>
      <c r="F2692" s="1"/>
      <c r="G2692" s="1"/>
      <c r="H2692" s="1"/>
      <c r="I2692" s="1"/>
      <c r="J2692" s="1"/>
      <c r="K2692" s="48"/>
      <c r="L2692" s="46"/>
      <c r="M2692" s="46"/>
      <c r="N2692" s="46"/>
      <c r="O2692" s="46"/>
      <c r="P2692" s="46"/>
    </row>
    <row r="2693" spans="1:16" ht="26.25">
      <c r="A2693" s="25"/>
      <c r="B2693" s="101"/>
      <c r="C2693" s="24"/>
      <c r="D2693" s="1"/>
      <c r="E2693" s="1"/>
      <c r="F2693" s="1"/>
      <c r="G2693" s="1"/>
      <c r="H2693" s="1"/>
      <c r="I2693" s="1"/>
      <c r="J2693" s="1"/>
      <c r="K2693" s="48"/>
      <c r="L2693" s="46"/>
      <c r="M2693" s="46"/>
      <c r="N2693" s="46"/>
      <c r="O2693" s="46"/>
      <c r="P2693" s="46"/>
    </row>
    <row r="2694" spans="1:16" ht="26.25">
      <c r="A2694" s="25"/>
      <c r="B2694" s="101"/>
      <c r="C2694" s="24"/>
      <c r="D2694" s="1"/>
      <c r="E2694" s="1"/>
      <c r="F2694" s="1"/>
      <c r="G2694" s="1"/>
      <c r="H2694" s="1"/>
      <c r="I2694" s="1"/>
      <c r="J2694" s="1"/>
      <c r="K2694" s="48"/>
      <c r="L2694" s="46"/>
      <c r="M2694" s="46"/>
      <c r="N2694" s="46"/>
      <c r="O2694" s="46"/>
      <c r="P2694" s="46"/>
    </row>
    <row r="2695" spans="1:16" ht="26.25">
      <c r="A2695" s="25"/>
      <c r="B2695" s="101"/>
      <c r="C2695" s="24"/>
      <c r="D2695" s="1"/>
      <c r="E2695" s="1"/>
      <c r="F2695" s="1"/>
      <c r="G2695" s="1"/>
      <c r="H2695" s="1"/>
      <c r="I2695" s="1"/>
      <c r="J2695" s="1"/>
      <c r="K2695" s="48"/>
      <c r="L2695" s="46"/>
      <c r="M2695" s="46"/>
      <c r="N2695" s="46"/>
      <c r="O2695" s="46"/>
      <c r="P2695" s="46"/>
    </row>
    <row r="2696" spans="1:16" ht="26.25">
      <c r="A2696" s="25"/>
      <c r="B2696" s="101"/>
      <c r="C2696" s="24"/>
      <c r="D2696" s="1"/>
      <c r="E2696" s="1"/>
      <c r="F2696" s="1"/>
      <c r="G2696" s="1"/>
      <c r="H2696" s="1"/>
      <c r="I2696" s="1"/>
      <c r="J2696" s="1"/>
      <c r="K2696" s="48"/>
      <c r="L2696" s="46"/>
      <c r="M2696" s="46"/>
      <c r="N2696" s="46"/>
      <c r="O2696" s="46"/>
      <c r="P2696" s="46"/>
    </row>
    <row r="2697" spans="1:16" ht="26.25">
      <c r="A2697" s="25"/>
      <c r="B2697" s="101"/>
      <c r="C2697" s="24"/>
      <c r="D2697" s="1"/>
      <c r="E2697" s="1"/>
      <c r="F2697" s="1"/>
      <c r="G2697" s="1"/>
      <c r="H2697" s="1"/>
      <c r="I2697" s="1"/>
      <c r="J2697" s="1"/>
      <c r="K2697" s="48"/>
      <c r="L2697" s="46"/>
      <c r="M2697" s="46"/>
      <c r="N2697" s="46"/>
      <c r="O2697" s="46"/>
      <c r="P2697" s="46"/>
    </row>
    <row r="2698" spans="1:16" ht="26.25">
      <c r="A2698" s="25"/>
      <c r="B2698" s="101"/>
      <c r="C2698" s="24"/>
      <c r="D2698" s="1"/>
      <c r="E2698" s="1"/>
      <c r="F2698" s="1"/>
      <c r="G2698" s="1"/>
      <c r="H2698" s="1"/>
      <c r="I2698" s="1"/>
      <c r="J2698" s="1"/>
      <c r="K2698" s="48"/>
      <c r="L2698" s="46"/>
      <c r="M2698" s="46"/>
      <c r="N2698" s="46"/>
      <c r="O2698" s="46"/>
      <c r="P2698" s="46"/>
    </row>
    <row r="2699" spans="1:16" ht="26.25">
      <c r="A2699" s="25"/>
      <c r="B2699" s="101"/>
      <c r="C2699" s="24"/>
      <c r="D2699" s="1"/>
      <c r="E2699" s="1"/>
      <c r="F2699" s="1"/>
      <c r="G2699" s="1"/>
      <c r="H2699" s="1"/>
      <c r="I2699" s="1"/>
      <c r="J2699" s="1"/>
      <c r="K2699" s="48"/>
      <c r="L2699" s="46"/>
      <c r="M2699" s="46"/>
      <c r="N2699" s="46"/>
      <c r="O2699" s="46"/>
      <c r="P2699" s="46"/>
    </row>
    <row r="2700" spans="1:16" ht="26.25">
      <c r="A2700" s="25"/>
      <c r="B2700" s="101"/>
      <c r="C2700" s="24"/>
      <c r="D2700" s="1"/>
      <c r="E2700" s="1"/>
      <c r="F2700" s="1"/>
      <c r="G2700" s="1"/>
      <c r="H2700" s="1"/>
      <c r="I2700" s="1"/>
      <c r="J2700" s="1"/>
      <c r="K2700" s="48"/>
      <c r="L2700" s="46"/>
      <c r="M2700" s="46"/>
      <c r="N2700" s="46"/>
      <c r="O2700" s="46"/>
      <c r="P2700" s="46"/>
    </row>
    <row r="2701" spans="1:16" ht="26.25">
      <c r="A2701" s="25"/>
      <c r="B2701" s="101"/>
      <c r="C2701" s="24"/>
      <c r="D2701" s="1"/>
      <c r="E2701" s="1"/>
      <c r="F2701" s="1"/>
      <c r="G2701" s="1"/>
      <c r="H2701" s="1"/>
      <c r="I2701" s="1"/>
      <c r="J2701" s="1"/>
      <c r="K2701" s="48"/>
      <c r="L2701" s="46"/>
      <c r="M2701" s="46"/>
      <c r="N2701" s="46"/>
      <c r="O2701" s="46"/>
      <c r="P2701" s="46"/>
    </row>
    <row r="2702" spans="1:16" ht="26.25">
      <c r="A2702" s="25"/>
      <c r="B2702" s="101"/>
      <c r="C2702" s="24"/>
      <c r="D2702" s="1"/>
      <c r="E2702" s="1"/>
      <c r="F2702" s="1"/>
      <c r="G2702" s="1"/>
      <c r="H2702" s="1"/>
      <c r="I2702" s="1"/>
      <c r="J2702" s="1"/>
      <c r="K2702" s="48"/>
      <c r="L2702" s="46"/>
      <c r="M2702" s="46"/>
      <c r="N2702" s="46"/>
      <c r="O2702" s="46"/>
      <c r="P2702" s="46"/>
    </row>
    <row r="2703" spans="1:16" ht="26.25">
      <c r="A2703" s="25"/>
      <c r="B2703" s="101"/>
      <c r="C2703" s="24"/>
      <c r="D2703" s="1"/>
      <c r="E2703" s="1"/>
      <c r="F2703" s="1"/>
      <c r="G2703" s="1"/>
      <c r="H2703" s="1"/>
      <c r="I2703" s="1"/>
      <c r="J2703" s="1"/>
      <c r="K2703" s="48"/>
      <c r="L2703" s="46"/>
      <c r="M2703" s="46"/>
      <c r="N2703" s="46"/>
      <c r="O2703" s="46"/>
      <c r="P2703" s="46"/>
    </row>
    <row r="2704" spans="1:16" ht="26.25">
      <c r="A2704" s="25"/>
      <c r="B2704" s="101"/>
      <c r="C2704" s="24"/>
      <c r="D2704" s="1"/>
      <c r="E2704" s="1"/>
      <c r="F2704" s="1"/>
      <c r="G2704" s="1"/>
      <c r="H2704" s="1"/>
      <c r="I2704" s="1"/>
      <c r="J2704" s="1"/>
      <c r="K2704" s="48"/>
      <c r="L2704" s="46"/>
      <c r="M2704" s="46"/>
      <c r="N2704" s="46"/>
      <c r="O2704" s="46"/>
      <c r="P2704" s="46"/>
    </row>
    <row r="2705" spans="1:16" ht="26.25">
      <c r="A2705" s="25"/>
      <c r="B2705" s="101"/>
      <c r="C2705" s="24"/>
      <c r="D2705" s="1"/>
      <c r="E2705" s="1"/>
      <c r="F2705" s="1"/>
      <c r="G2705" s="1"/>
      <c r="H2705" s="1"/>
      <c r="I2705" s="1"/>
      <c r="J2705" s="1"/>
      <c r="K2705" s="48"/>
      <c r="L2705" s="46"/>
      <c r="M2705" s="46"/>
      <c r="N2705" s="46"/>
      <c r="O2705" s="46"/>
      <c r="P2705" s="46"/>
    </row>
    <row r="2706" spans="1:16" ht="26.25">
      <c r="A2706" s="25"/>
      <c r="B2706" s="101"/>
      <c r="C2706" s="24"/>
      <c r="D2706" s="1"/>
      <c r="E2706" s="1"/>
      <c r="F2706" s="1"/>
      <c r="G2706" s="1"/>
      <c r="H2706" s="1"/>
      <c r="I2706" s="1"/>
      <c r="J2706" s="1"/>
      <c r="K2706" s="48"/>
      <c r="L2706" s="46"/>
      <c r="M2706" s="46"/>
      <c r="N2706" s="46"/>
      <c r="O2706" s="46"/>
      <c r="P2706" s="46"/>
    </row>
    <row r="2707" spans="1:16" ht="26.25">
      <c r="A2707" s="25"/>
      <c r="B2707" s="101"/>
      <c r="C2707" s="24"/>
      <c r="D2707" s="1"/>
      <c r="E2707" s="1"/>
      <c r="F2707" s="1"/>
      <c r="G2707" s="1"/>
      <c r="H2707" s="1"/>
      <c r="I2707" s="1"/>
      <c r="J2707" s="1"/>
      <c r="K2707" s="48"/>
      <c r="L2707" s="46"/>
      <c r="M2707" s="46"/>
      <c r="N2707" s="46"/>
      <c r="O2707" s="46"/>
      <c r="P2707" s="46"/>
    </row>
    <row r="2708" spans="1:16" ht="26.25">
      <c r="A2708" s="25"/>
      <c r="B2708" s="101"/>
      <c r="C2708" s="24"/>
      <c r="D2708" s="1"/>
      <c r="E2708" s="1"/>
      <c r="F2708" s="1"/>
      <c r="G2708" s="1"/>
      <c r="H2708" s="1"/>
      <c r="I2708" s="1"/>
      <c r="J2708" s="1"/>
      <c r="K2708" s="48"/>
      <c r="L2708" s="46"/>
      <c r="M2708" s="46"/>
      <c r="N2708" s="46"/>
      <c r="O2708" s="46"/>
      <c r="P2708" s="46"/>
    </row>
    <row r="2709" spans="1:16" ht="26.25">
      <c r="A2709" s="25"/>
      <c r="B2709" s="101"/>
      <c r="C2709" s="24"/>
      <c r="D2709" s="1"/>
      <c r="E2709" s="1"/>
      <c r="F2709" s="1"/>
      <c r="G2709" s="1"/>
      <c r="H2709" s="1"/>
      <c r="I2709" s="1"/>
      <c r="J2709" s="1"/>
      <c r="K2709" s="48"/>
      <c r="L2709" s="46"/>
      <c r="M2709" s="46"/>
      <c r="N2709" s="46"/>
      <c r="O2709" s="46"/>
      <c r="P2709" s="46"/>
    </row>
    <row r="2710" spans="1:16" ht="26.25">
      <c r="A2710" s="25"/>
      <c r="B2710" s="101"/>
      <c r="C2710" s="24"/>
      <c r="D2710" s="1"/>
      <c r="E2710" s="1"/>
      <c r="F2710" s="1"/>
      <c r="G2710" s="1"/>
      <c r="H2710" s="1"/>
      <c r="I2710" s="1"/>
      <c r="J2710" s="1"/>
      <c r="K2710" s="48"/>
      <c r="L2710" s="46"/>
      <c r="M2710" s="46"/>
      <c r="N2710" s="46"/>
      <c r="O2710" s="46"/>
      <c r="P2710" s="46"/>
    </row>
    <row r="2711" spans="1:16" ht="26.25">
      <c r="A2711" s="25"/>
      <c r="B2711" s="101"/>
      <c r="C2711" s="24"/>
      <c r="D2711" s="1"/>
      <c r="E2711" s="1"/>
      <c r="F2711" s="1"/>
      <c r="G2711" s="1"/>
      <c r="H2711" s="1"/>
      <c r="I2711" s="1"/>
      <c r="J2711" s="1"/>
      <c r="K2711" s="48"/>
      <c r="L2711" s="46"/>
      <c r="M2711" s="46"/>
      <c r="N2711" s="46"/>
      <c r="O2711" s="46"/>
      <c r="P2711" s="46"/>
    </row>
    <row r="2712" spans="1:16" ht="26.25">
      <c r="A2712" s="25"/>
      <c r="B2712" s="101"/>
      <c r="C2712" s="24"/>
      <c r="D2712" s="1"/>
      <c r="E2712" s="1"/>
      <c r="F2712" s="1"/>
      <c r="G2712" s="1"/>
      <c r="H2712" s="1"/>
      <c r="I2712" s="1"/>
      <c r="J2712" s="1"/>
      <c r="K2712" s="48"/>
      <c r="L2712" s="46"/>
      <c r="M2712" s="46"/>
      <c r="N2712" s="46"/>
      <c r="O2712" s="46"/>
      <c r="P2712" s="46"/>
    </row>
    <row r="2713" spans="1:16" ht="26.25">
      <c r="A2713" s="25"/>
      <c r="B2713" s="101"/>
      <c r="C2713" s="24"/>
      <c r="D2713" s="1"/>
      <c r="E2713" s="1"/>
      <c r="F2713" s="1"/>
      <c r="G2713" s="1"/>
      <c r="H2713" s="1"/>
      <c r="I2713" s="1"/>
      <c r="J2713" s="1"/>
      <c r="K2713" s="48"/>
      <c r="L2713" s="46"/>
      <c r="M2713" s="46"/>
      <c r="N2713" s="46"/>
      <c r="O2713" s="46"/>
      <c r="P2713" s="46"/>
    </row>
    <row r="2714" spans="1:16" ht="26.25">
      <c r="A2714" s="25"/>
      <c r="B2714" s="101"/>
      <c r="C2714" s="24"/>
      <c r="D2714" s="1"/>
      <c r="E2714" s="1"/>
      <c r="F2714" s="1"/>
      <c r="G2714" s="1"/>
      <c r="H2714" s="1"/>
      <c r="I2714" s="1"/>
      <c r="J2714" s="1"/>
      <c r="K2714" s="48"/>
      <c r="L2714" s="46"/>
      <c r="M2714" s="46"/>
      <c r="N2714" s="46"/>
      <c r="O2714" s="46"/>
      <c r="P2714" s="46"/>
    </row>
    <row r="2715" spans="1:16" ht="26.25">
      <c r="A2715" s="25"/>
      <c r="B2715" s="101"/>
      <c r="C2715" s="24"/>
      <c r="D2715" s="1"/>
      <c r="E2715" s="1"/>
      <c r="F2715" s="1"/>
      <c r="G2715" s="1"/>
      <c r="H2715" s="1"/>
      <c r="I2715" s="1"/>
      <c r="J2715" s="1"/>
      <c r="K2715" s="48"/>
      <c r="L2715" s="46"/>
      <c r="M2715" s="46"/>
      <c r="N2715" s="46"/>
      <c r="O2715" s="46"/>
      <c r="P2715" s="46"/>
    </row>
    <row r="2716" spans="1:16" ht="26.25">
      <c r="A2716" s="25"/>
      <c r="B2716" s="101"/>
      <c r="C2716" s="24"/>
      <c r="D2716" s="1"/>
      <c r="E2716" s="1"/>
      <c r="F2716" s="1"/>
      <c r="G2716" s="1"/>
      <c r="H2716" s="1"/>
      <c r="I2716" s="1"/>
      <c r="J2716" s="1"/>
      <c r="K2716" s="48"/>
      <c r="L2716" s="46"/>
      <c r="M2716" s="46"/>
      <c r="N2716" s="46"/>
      <c r="O2716" s="46"/>
      <c r="P2716" s="46"/>
    </row>
    <row r="2717" spans="1:16" ht="26.25">
      <c r="A2717" s="25"/>
      <c r="B2717" s="101"/>
      <c r="C2717" s="24"/>
      <c r="D2717" s="1"/>
      <c r="E2717" s="1"/>
      <c r="F2717" s="1"/>
      <c r="G2717" s="1"/>
      <c r="H2717" s="1"/>
      <c r="I2717" s="1"/>
      <c r="J2717" s="1"/>
      <c r="K2717" s="48"/>
      <c r="L2717" s="46"/>
      <c r="M2717" s="46"/>
      <c r="N2717" s="46"/>
      <c r="O2717" s="46"/>
      <c r="P2717" s="46"/>
    </row>
    <row r="2718" spans="1:16" ht="26.25">
      <c r="A2718" s="25"/>
      <c r="B2718" s="101"/>
      <c r="C2718" s="24"/>
      <c r="D2718" s="1"/>
      <c r="E2718" s="1"/>
      <c r="F2718" s="1"/>
      <c r="G2718" s="1"/>
      <c r="H2718" s="1"/>
      <c r="I2718" s="1"/>
      <c r="J2718" s="1"/>
      <c r="K2718" s="48"/>
      <c r="L2718" s="46"/>
      <c r="M2718" s="46"/>
      <c r="N2718" s="46"/>
      <c r="O2718" s="46"/>
      <c r="P2718" s="46"/>
    </row>
    <row r="2719" spans="1:16" ht="26.25">
      <c r="A2719" s="25"/>
      <c r="B2719" s="101"/>
      <c r="C2719" s="24"/>
      <c r="D2719" s="1"/>
      <c r="E2719" s="1"/>
      <c r="F2719" s="1"/>
      <c r="G2719" s="1"/>
      <c r="H2719" s="1"/>
      <c r="I2719" s="1"/>
      <c r="J2719" s="1"/>
      <c r="K2719" s="48"/>
      <c r="L2719" s="46"/>
      <c r="M2719" s="46"/>
      <c r="N2719" s="46"/>
      <c r="O2719" s="46"/>
      <c r="P2719" s="46"/>
    </row>
    <row r="2720" spans="1:16" ht="26.25">
      <c r="A2720" s="25"/>
      <c r="B2720" s="101"/>
      <c r="C2720" s="24"/>
      <c r="D2720" s="1"/>
      <c r="E2720" s="1"/>
      <c r="F2720" s="1"/>
      <c r="G2720" s="1"/>
      <c r="H2720" s="1"/>
      <c r="I2720" s="1"/>
      <c r="J2720" s="1"/>
      <c r="K2720" s="48"/>
      <c r="L2720" s="46"/>
      <c r="M2720" s="46"/>
      <c r="N2720" s="46"/>
      <c r="O2720" s="46"/>
      <c r="P2720" s="46"/>
    </row>
    <row r="2721" spans="1:16" ht="26.25">
      <c r="A2721" s="25"/>
      <c r="B2721" s="101"/>
      <c r="C2721" s="24"/>
      <c r="D2721" s="1"/>
      <c r="E2721" s="1"/>
      <c r="F2721" s="1"/>
      <c r="G2721" s="1"/>
      <c r="H2721" s="1"/>
      <c r="I2721" s="1"/>
      <c r="J2721" s="1"/>
      <c r="K2721" s="48"/>
      <c r="L2721" s="46"/>
      <c r="M2721" s="46"/>
      <c r="N2721" s="46"/>
      <c r="O2721" s="46"/>
      <c r="P2721" s="46"/>
    </row>
    <row r="2722" spans="1:16" ht="26.25">
      <c r="A2722" s="25"/>
      <c r="B2722" s="101"/>
      <c r="C2722" s="24"/>
      <c r="D2722" s="1"/>
      <c r="E2722" s="1"/>
      <c r="F2722" s="1"/>
      <c r="G2722" s="1"/>
      <c r="H2722" s="1"/>
      <c r="I2722" s="1"/>
      <c r="J2722" s="1"/>
      <c r="K2722" s="48"/>
      <c r="L2722" s="46"/>
      <c r="M2722" s="46"/>
      <c r="N2722" s="46"/>
      <c r="O2722" s="46"/>
      <c r="P2722" s="46"/>
    </row>
    <row r="2723" spans="1:16" ht="26.25">
      <c r="A2723" s="25"/>
      <c r="B2723" s="101"/>
      <c r="C2723" s="24"/>
      <c r="D2723" s="1"/>
      <c r="E2723" s="1"/>
      <c r="F2723" s="1"/>
      <c r="G2723" s="1"/>
      <c r="H2723" s="1"/>
      <c r="I2723" s="1"/>
      <c r="J2723" s="1"/>
      <c r="K2723" s="48"/>
      <c r="L2723" s="46"/>
      <c r="M2723" s="46"/>
      <c r="N2723" s="46"/>
      <c r="O2723" s="46"/>
      <c r="P2723" s="46"/>
    </row>
    <row r="2724" spans="1:16" ht="26.25">
      <c r="A2724" s="25"/>
      <c r="B2724" s="101"/>
      <c r="C2724" s="24"/>
      <c r="D2724" s="1"/>
      <c r="E2724" s="1"/>
      <c r="F2724" s="1"/>
      <c r="G2724" s="1"/>
      <c r="H2724" s="1"/>
      <c r="I2724" s="1"/>
      <c r="J2724" s="1"/>
      <c r="K2724" s="48"/>
      <c r="L2724" s="46"/>
      <c r="M2724" s="46"/>
      <c r="N2724" s="46"/>
      <c r="O2724" s="46"/>
      <c r="P2724" s="46"/>
    </row>
    <row r="2725" spans="1:16" ht="26.25">
      <c r="A2725" s="25"/>
      <c r="B2725" s="101"/>
      <c r="C2725" s="24"/>
      <c r="D2725" s="1"/>
      <c r="E2725" s="1"/>
      <c r="F2725" s="1"/>
      <c r="G2725" s="1"/>
      <c r="H2725" s="1"/>
      <c r="I2725" s="1"/>
      <c r="J2725" s="1"/>
      <c r="K2725" s="48"/>
      <c r="L2725" s="46"/>
      <c r="M2725" s="46"/>
      <c r="N2725" s="46"/>
      <c r="O2725" s="46"/>
      <c r="P2725" s="46"/>
    </row>
    <row r="2726" spans="1:16" ht="26.25">
      <c r="A2726" s="25"/>
      <c r="B2726" s="101"/>
      <c r="C2726" s="24"/>
      <c r="D2726" s="1"/>
      <c r="E2726" s="1"/>
      <c r="F2726" s="1"/>
      <c r="G2726" s="1"/>
      <c r="H2726" s="1"/>
      <c r="I2726" s="1"/>
      <c r="J2726" s="1"/>
      <c r="K2726" s="48"/>
      <c r="L2726" s="46"/>
      <c r="M2726" s="46"/>
      <c r="N2726" s="46"/>
      <c r="O2726" s="46"/>
      <c r="P2726" s="46"/>
    </row>
    <row r="2727" spans="1:16" ht="26.25">
      <c r="A2727" s="25"/>
      <c r="B2727" s="101"/>
      <c r="C2727" s="24"/>
      <c r="D2727" s="1"/>
      <c r="E2727" s="1"/>
      <c r="F2727" s="1"/>
      <c r="G2727" s="1"/>
      <c r="H2727" s="1"/>
      <c r="I2727" s="1"/>
      <c r="J2727" s="1"/>
      <c r="K2727" s="48"/>
      <c r="L2727" s="46"/>
      <c r="M2727" s="46"/>
      <c r="N2727" s="46"/>
      <c r="O2727" s="46"/>
      <c r="P2727" s="46"/>
    </row>
    <row r="2728" spans="1:16" ht="26.25">
      <c r="A2728" s="25"/>
      <c r="B2728" s="101"/>
      <c r="C2728" s="24"/>
      <c r="D2728" s="1"/>
      <c r="E2728" s="1"/>
      <c r="F2728" s="1"/>
      <c r="G2728" s="1"/>
      <c r="H2728" s="1"/>
      <c r="I2728" s="1"/>
      <c r="J2728" s="1"/>
      <c r="K2728" s="48"/>
      <c r="L2728" s="46"/>
      <c r="M2728" s="46"/>
      <c r="N2728" s="46"/>
      <c r="O2728" s="46"/>
      <c r="P2728" s="46"/>
    </row>
    <row r="2729" spans="1:16" ht="26.25">
      <c r="A2729" s="25"/>
      <c r="B2729" s="101"/>
      <c r="C2729" s="24"/>
      <c r="D2729" s="1"/>
      <c r="E2729" s="1"/>
      <c r="F2729" s="1"/>
      <c r="G2729" s="1"/>
      <c r="H2729" s="1"/>
      <c r="I2729" s="1"/>
      <c r="J2729" s="1"/>
      <c r="K2729" s="48"/>
      <c r="L2729" s="46"/>
      <c r="M2729" s="46"/>
      <c r="N2729" s="46"/>
      <c r="O2729" s="46"/>
      <c r="P2729" s="46"/>
    </row>
    <row r="2730" spans="1:16" ht="26.25">
      <c r="A2730" s="25"/>
      <c r="B2730" s="101"/>
      <c r="C2730" s="24"/>
      <c r="D2730" s="1"/>
      <c r="E2730" s="1"/>
      <c r="F2730" s="1"/>
      <c r="G2730" s="1"/>
      <c r="H2730" s="1"/>
      <c r="I2730" s="1"/>
      <c r="J2730" s="1"/>
      <c r="K2730" s="48"/>
      <c r="L2730" s="46"/>
      <c r="M2730" s="46"/>
      <c r="N2730" s="46"/>
      <c r="O2730" s="46"/>
      <c r="P2730" s="46"/>
    </row>
    <row r="2731" spans="1:16" ht="26.25">
      <c r="A2731" s="25"/>
      <c r="B2731" s="101"/>
      <c r="C2731" s="24"/>
      <c r="D2731" s="1"/>
      <c r="E2731" s="1"/>
      <c r="F2731" s="1"/>
      <c r="G2731" s="1"/>
      <c r="H2731" s="1"/>
      <c r="I2731" s="1"/>
      <c r="J2731" s="1"/>
      <c r="K2731" s="48"/>
      <c r="L2731" s="46"/>
      <c r="M2731" s="46"/>
      <c r="N2731" s="46"/>
      <c r="O2731" s="46"/>
      <c r="P2731" s="46"/>
    </row>
    <row r="2732" spans="1:16" ht="26.25">
      <c r="A2732" s="25"/>
      <c r="B2732" s="101"/>
      <c r="C2732" s="24"/>
      <c r="D2732" s="1"/>
      <c r="E2732" s="1"/>
      <c r="F2732" s="1"/>
      <c r="G2732" s="1"/>
      <c r="H2732" s="1"/>
      <c r="I2732" s="1"/>
      <c r="J2732" s="1"/>
      <c r="K2732" s="48"/>
      <c r="L2732" s="46"/>
      <c r="M2732" s="46"/>
      <c r="N2732" s="46"/>
      <c r="O2732" s="46"/>
      <c r="P2732" s="46"/>
    </row>
    <row r="2733" spans="1:16" ht="26.25">
      <c r="A2733" s="25"/>
      <c r="B2733" s="101"/>
      <c r="C2733" s="24"/>
      <c r="D2733" s="1"/>
      <c r="E2733" s="1"/>
      <c r="F2733" s="1"/>
      <c r="G2733" s="1"/>
      <c r="H2733" s="1"/>
      <c r="I2733" s="1"/>
      <c r="J2733" s="1"/>
      <c r="K2733" s="48"/>
      <c r="L2733" s="46"/>
      <c r="M2733" s="46"/>
      <c r="N2733" s="46"/>
      <c r="O2733" s="46"/>
      <c r="P2733" s="46"/>
    </row>
    <row r="2734" spans="1:16" ht="26.25">
      <c r="A2734" s="25"/>
      <c r="B2734" s="101"/>
      <c r="C2734" s="24"/>
      <c r="D2734" s="1"/>
      <c r="E2734" s="1"/>
      <c r="F2734" s="1"/>
      <c r="G2734" s="1"/>
      <c r="H2734" s="1"/>
      <c r="I2734" s="1"/>
      <c r="J2734" s="1"/>
      <c r="K2734" s="48"/>
      <c r="L2734" s="46"/>
      <c r="M2734" s="46"/>
      <c r="N2734" s="46"/>
      <c r="O2734" s="46"/>
      <c r="P2734" s="46"/>
    </row>
    <row r="2735" spans="1:16" ht="26.25">
      <c r="A2735" s="25"/>
      <c r="B2735" s="101"/>
      <c r="C2735" s="24"/>
      <c r="D2735" s="1"/>
      <c r="E2735" s="1"/>
      <c r="F2735" s="1"/>
      <c r="G2735" s="1"/>
      <c r="H2735" s="1"/>
      <c r="I2735" s="1"/>
      <c r="J2735" s="1"/>
      <c r="K2735" s="48"/>
      <c r="L2735" s="46"/>
      <c r="M2735" s="46"/>
      <c r="N2735" s="46"/>
      <c r="O2735" s="46"/>
      <c r="P2735" s="46"/>
    </row>
    <row r="2736" spans="1:16" ht="26.25">
      <c r="A2736" s="25"/>
      <c r="B2736" s="101"/>
      <c r="C2736" s="24"/>
      <c r="D2736" s="1"/>
      <c r="E2736" s="1"/>
      <c r="F2736" s="1"/>
      <c r="G2736" s="1"/>
      <c r="H2736" s="1"/>
      <c r="I2736" s="1"/>
      <c r="J2736" s="1"/>
      <c r="K2736" s="48"/>
      <c r="L2736" s="46"/>
      <c r="M2736" s="46"/>
      <c r="N2736" s="46"/>
      <c r="O2736" s="46"/>
      <c r="P2736" s="46"/>
    </row>
    <row r="2737" spans="1:16" ht="26.25">
      <c r="A2737" s="25"/>
      <c r="B2737" s="101"/>
      <c r="C2737" s="24"/>
      <c r="D2737" s="1"/>
      <c r="E2737" s="1"/>
      <c r="F2737" s="1"/>
      <c r="G2737" s="1"/>
      <c r="H2737" s="1"/>
      <c r="I2737" s="1"/>
      <c r="J2737" s="1"/>
      <c r="K2737" s="48"/>
      <c r="L2737" s="46"/>
      <c r="M2737" s="46"/>
      <c r="N2737" s="46"/>
      <c r="O2737" s="46"/>
      <c r="P2737" s="46"/>
    </row>
    <row r="2738" spans="1:16" ht="26.25">
      <c r="A2738" s="25"/>
      <c r="B2738" s="101"/>
      <c r="C2738" s="24"/>
      <c r="D2738" s="1"/>
      <c r="E2738" s="1"/>
      <c r="F2738" s="1"/>
      <c r="G2738" s="1"/>
      <c r="H2738" s="1"/>
      <c r="I2738" s="1"/>
      <c r="J2738" s="1"/>
      <c r="K2738" s="48"/>
      <c r="L2738" s="46"/>
      <c r="M2738" s="46"/>
      <c r="N2738" s="46"/>
      <c r="O2738" s="46"/>
      <c r="P2738" s="46"/>
    </row>
    <row r="2739" spans="1:16" ht="26.25">
      <c r="A2739" s="25"/>
      <c r="B2739" s="101"/>
      <c r="C2739" s="24"/>
      <c r="D2739" s="1"/>
      <c r="E2739" s="1"/>
      <c r="F2739" s="1"/>
      <c r="G2739" s="1"/>
      <c r="H2739" s="1"/>
      <c r="I2739" s="1"/>
      <c r="J2739" s="1"/>
      <c r="K2739" s="48"/>
      <c r="L2739" s="46"/>
      <c r="M2739" s="46"/>
      <c r="N2739" s="46"/>
      <c r="O2739" s="46"/>
      <c r="P2739" s="46"/>
    </row>
    <row r="2740" spans="1:16" ht="26.25">
      <c r="A2740" s="25"/>
      <c r="B2740" s="101"/>
      <c r="C2740" s="24"/>
      <c r="D2740" s="1"/>
      <c r="E2740" s="1"/>
      <c r="F2740" s="1"/>
      <c r="G2740" s="1"/>
      <c r="H2740" s="1"/>
      <c r="I2740" s="1"/>
      <c r="J2740" s="1"/>
      <c r="K2740" s="48"/>
      <c r="L2740" s="46"/>
      <c r="M2740" s="46"/>
      <c r="N2740" s="46"/>
      <c r="O2740" s="46"/>
      <c r="P2740" s="46"/>
    </row>
    <row r="2741" spans="1:16" ht="26.25">
      <c r="A2741" s="25"/>
      <c r="B2741" s="101"/>
      <c r="C2741" s="24"/>
      <c r="D2741" s="1"/>
      <c r="E2741" s="1"/>
      <c r="F2741" s="1"/>
      <c r="G2741" s="1"/>
      <c r="H2741" s="1"/>
      <c r="I2741" s="1"/>
      <c r="J2741" s="1"/>
      <c r="K2741" s="48"/>
      <c r="L2741" s="46"/>
      <c r="M2741" s="46"/>
      <c r="N2741" s="46"/>
      <c r="O2741" s="46"/>
      <c r="P2741" s="46"/>
    </row>
    <row r="2742" spans="1:16" ht="26.25">
      <c r="A2742" s="25"/>
      <c r="B2742" s="101"/>
      <c r="C2742" s="24"/>
      <c r="D2742" s="1"/>
      <c r="E2742" s="1"/>
      <c r="F2742" s="1"/>
      <c r="G2742" s="1"/>
      <c r="H2742" s="1"/>
      <c r="I2742" s="1"/>
      <c r="J2742" s="1"/>
      <c r="K2742" s="48"/>
      <c r="L2742" s="46"/>
      <c r="M2742" s="46"/>
      <c r="N2742" s="46"/>
      <c r="O2742" s="46"/>
      <c r="P2742" s="46"/>
    </row>
    <row r="2743" spans="1:16" ht="26.25">
      <c r="A2743" s="25"/>
      <c r="B2743" s="101"/>
      <c r="C2743" s="24"/>
      <c r="D2743" s="1"/>
      <c r="E2743" s="1"/>
      <c r="F2743" s="1"/>
      <c r="G2743" s="1"/>
      <c r="H2743" s="1"/>
      <c r="I2743" s="1"/>
      <c r="J2743" s="1"/>
      <c r="K2743" s="48"/>
      <c r="L2743" s="46"/>
      <c r="M2743" s="46"/>
      <c r="N2743" s="46"/>
      <c r="O2743" s="46"/>
      <c r="P2743" s="46"/>
    </row>
    <row r="2744" spans="1:16" ht="26.25">
      <c r="A2744" s="25"/>
      <c r="B2744" s="101"/>
      <c r="C2744" s="24"/>
      <c r="D2744" s="1"/>
      <c r="E2744" s="1"/>
      <c r="F2744" s="1"/>
      <c r="G2744" s="1"/>
      <c r="H2744" s="1"/>
      <c r="I2744" s="1"/>
      <c r="J2744" s="1"/>
      <c r="K2744" s="48"/>
      <c r="L2744" s="46"/>
      <c r="M2744" s="46"/>
      <c r="N2744" s="46"/>
      <c r="O2744" s="46"/>
      <c r="P2744" s="46"/>
    </row>
    <row r="2745" spans="1:16" ht="26.25">
      <c r="A2745" s="25"/>
      <c r="B2745" s="101"/>
      <c r="C2745" s="24"/>
      <c r="D2745" s="1"/>
      <c r="E2745" s="1"/>
      <c r="F2745" s="1"/>
      <c r="G2745" s="1"/>
      <c r="H2745" s="1"/>
      <c r="I2745" s="1"/>
      <c r="J2745" s="1"/>
      <c r="K2745" s="48"/>
      <c r="L2745" s="46"/>
      <c r="M2745" s="46"/>
      <c r="N2745" s="46"/>
      <c r="O2745" s="46"/>
      <c r="P2745" s="46"/>
    </row>
    <row r="2746" spans="1:16" ht="26.25">
      <c r="A2746" s="25"/>
      <c r="B2746" s="101"/>
      <c r="C2746" s="24"/>
      <c r="D2746" s="1"/>
      <c r="E2746" s="1"/>
      <c r="F2746" s="1"/>
      <c r="G2746" s="1"/>
      <c r="H2746" s="1"/>
      <c r="I2746" s="1"/>
      <c r="J2746" s="1"/>
      <c r="K2746" s="48"/>
      <c r="L2746" s="46"/>
      <c r="M2746" s="46"/>
      <c r="N2746" s="46"/>
      <c r="O2746" s="46"/>
      <c r="P2746" s="46"/>
    </row>
    <row r="2747" spans="1:16" ht="26.25">
      <c r="A2747" s="25"/>
      <c r="B2747" s="101"/>
      <c r="C2747" s="24"/>
      <c r="D2747" s="1"/>
      <c r="E2747" s="1"/>
      <c r="F2747" s="1"/>
      <c r="G2747" s="1"/>
      <c r="H2747" s="1"/>
      <c r="I2747" s="1"/>
      <c r="J2747" s="1"/>
      <c r="K2747" s="48"/>
      <c r="L2747" s="46"/>
      <c r="M2747" s="46"/>
      <c r="N2747" s="46"/>
      <c r="O2747" s="46"/>
      <c r="P2747" s="46"/>
    </row>
    <row r="2748" spans="1:16" ht="26.25">
      <c r="A2748" s="25"/>
      <c r="B2748" s="101"/>
      <c r="C2748" s="24"/>
      <c r="D2748" s="1"/>
      <c r="E2748" s="1"/>
      <c r="F2748" s="1"/>
      <c r="G2748" s="1"/>
      <c r="H2748" s="1"/>
      <c r="I2748" s="1"/>
      <c r="J2748" s="1"/>
      <c r="K2748" s="48"/>
      <c r="L2748" s="46"/>
      <c r="M2748" s="46"/>
      <c r="N2748" s="46"/>
      <c r="O2748" s="46"/>
      <c r="P2748" s="46"/>
    </row>
    <row r="2749" spans="1:16" ht="26.25">
      <c r="A2749" s="25"/>
      <c r="B2749" s="101"/>
      <c r="C2749" s="24"/>
      <c r="D2749" s="1"/>
      <c r="E2749" s="1"/>
      <c r="F2749" s="1"/>
      <c r="G2749" s="1"/>
      <c r="H2749" s="1"/>
      <c r="I2749" s="1"/>
      <c r="J2749" s="1"/>
      <c r="K2749" s="48"/>
      <c r="L2749" s="46"/>
      <c r="M2749" s="46"/>
      <c r="N2749" s="46"/>
      <c r="O2749" s="46"/>
      <c r="P2749" s="46"/>
    </row>
    <row r="2750" spans="1:16" ht="26.25">
      <c r="A2750" s="25"/>
      <c r="B2750" s="101"/>
      <c r="C2750" s="24"/>
      <c r="D2750" s="1"/>
      <c r="E2750" s="1"/>
      <c r="F2750" s="1"/>
      <c r="G2750" s="1"/>
      <c r="H2750" s="1"/>
      <c r="I2750" s="1"/>
      <c r="J2750" s="1"/>
      <c r="K2750" s="48"/>
      <c r="L2750" s="46"/>
      <c r="M2750" s="46"/>
      <c r="N2750" s="46"/>
      <c r="O2750" s="46"/>
      <c r="P2750" s="46"/>
    </row>
    <row r="2751" spans="1:16" ht="26.25">
      <c r="A2751" s="25"/>
      <c r="B2751" s="101"/>
      <c r="C2751" s="24"/>
      <c r="D2751" s="1"/>
      <c r="E2751" s="1"/>
      <c r="F2751" s="1"/>
      <c r="G2751" s="1"/>
      <c r="H2751" s="1"/>
      <c r="I2751" s="1"/>
      <c r="J2751" s="1"/>
      <c r="K2751" s="48"/>
      <c r="L2751" s="46"/>
      <c r="M2751" s="46"/>
      <c r="N2751" s="46"/>
      <c r="O2751" s="46"/>
      <c r="P2751" s="46"/>
    </row>
    <row r="2752" spans="1:16" ht="26.25">
      <c r="A2752" s="25"/>
      <c r="B2752" s="101"/>
      <c r="C2752" s="24"/>
      <c r="D2752" s="1"/>
      <c r="E2752" s="1"/>
      <c r="F2752" s="1"/>
      <c r="G2752" s="1"/>
      <c r="H2752" s="1"/>
      <c r="I2752" s="1"/>
      <c r="J2752" s="1"/>
      <c r="K2752" s="48"/>
      <c r="L2752" s="46"/>
      <c r="M2752" s="46"/>
      <c r="N2752" s="46"/>
      <c r="O2752" s="46"/>
      <c r="P2752" s="46"/>
    </row>
    <row r="2753" spans="1:16" ht="26.25">
      <c r="A2753" s="25"/>
      <c r="B2753" s="101"/>
      <c r="C2753" s="24"/>
      <c r="D2753" s="1"/>
      <c r="E2753" s="1"/>
      <c r="F2753" s="1"/>
      <c r="G2753" s="1"/>
      <c r="H2753" s="1"/>
      <c r="I2753" s="1"/>
      <c r="J2753" s="1"/>
      <c r="K2753" s="48"/>
      <c r="L2753" s="46"/>
      <c r="M2753" s="46"/>
      <c r="N2753" s="46"/>
      <c r="O2753" s="46"/>
      <c r="P2753" s="46"/>
    </row>
    <row r="2754" spans="1:16" ht="26.25">
      <c r="A2754" s="25"/>
      <c r="B2754" s="101"/>
      <c r="C2754" s="24"/>
      <c r="D2754" s="1"/>
      <c r="E2754" s="1"/>
      <c r="F2754" s="1"/>
      <c r="G2754" s="1"/>
      <c r="H2754" s="1"/>
      <c r="I2754" s="1"/>
      <c r="J2754" s="1"/>
      <c r="K2754" s="48"/>
      <c r="L2754" s="46"/>
      <c r="M2754" s="46"/>
      <c r="N2754" s="46"/>
      <c r="O2754" s="46"/>
      <c r="P2754" s="46"/>
    </row>
    <row r="2755" spans="1:16" ht="26.25">
      <c r="A2755" s="25"/>
      <c r="B2755" s="101"/>
      <c r="C2755" s="24"/>
      <c r="D2755" s="1"/>
      <c r="E2755" s="1"/>
      <c r="F2755" s="1"/>
      <c r="G2755" s="1"/>
      <c r="H2755" s="1"/>
      <c r="I2755" s="1"/>
      <c r="J2755" s="1"/>
      <c r="K2755" s="48"/>
      <c r="L2755" s="46"/>
      <c r="M2755" s="46"/>
      <c r="N2755" s="46"/>
      <c r="O2755" s="46"/>
      <c r="P2755" s="46"/>
    </row>
    <row r="2756" spans="1:16" ht="26.25">
      <c r="A2756" s="25"/>
      <c r="B2756" s="101"/>
      <c r="C2756" s="24"/>
      <c r="D2756" s="1"/>
      <c r="E2756" s="1"/>
      <c r="F2756" s="1"/>
      <c r="G2756" s="1"/>
      <c r="H2756" s="1"/>
      <c r="I2756" s="1"/>
      <c r="J2756" s="1"/>
      <c r="K2756" s="48"/>
      <c r="L2756" s="46"/>
      <c r="M2756" s="46"/>
      <c r="N2756" s="46"/>
      <c r="O2756" s="46"/>
      <c r="P2756" s="46"/>
    </row>
    <row r="2757" spans="1:16" ht="26.25">
      <c r="A2757" s="25"/>
      <c r="B2757" s="101"/>
      <c r="C2757" s="24"/>
      <c r="D2757" s="1"/>
      <c r="E2757" s="1"/>
      <c r="F2757" s="1"/>
      <c r="G2757" s="1"/>
      <c r="H2757" s="1"/>
      <c r="I2757" s="1"/>
      <c r="J2757" s="1"/>
      <c r="K2757" s="48"/>
      <c r="L2757" s="46"/>
      <c r="M2757" s="46"/>
      <c r="N2757" s="46"/>
      <c r="O2757" s="46"/>
      <c r="P2757" s="46"/>
    </row>
    <row r="2758" spans="1:16" ht="26.25">
      <c r="A2758" s="25"/>
      <c r="B2758" s="101"/>
      <c r="C2758" s="24"/>
      <c r="D2758" s="1"/>
      <c r="E2758" s="1"/>
      <c r="F2758" s="1"/>
      <c r="G2758" s="1"/>
      <c r="H2758" s="1"/>
      <c r="I2758" s="1"/>
      <c r="J2758" s="1"/>
      <c r="K2758" s="48"/>
      <c r="L2758" s="46"/>
      <c r="M2758" s="46"/>
      <c r="N2758" s="46"/>
      <c r="O2758" s="46"/>
      <c r="P2758" s="46"/>
    </row>
    <row r="2759" spans="1:16" ht="26.25">
      <c r="A2759" s="25"/>
      <c r="B2759" s="101"/>
      <c r="C2759" s="24"/>
      <c r="D2759" s="1"/>
      <c r="E2759" s="1"/>
      <c r="F2759" s="1"/>
      <c r="G2759" s="1"/>
      <c r="H2759" s="1"/>
      <c r="I2759" s="1"/>
      <c r="J2759" s="1"/>
      <c r="K2759" s="48"/>
      <c r="L2759" s="46"/>
      <c r="M2759" s="46"/>
      <c r="N2759" s="46"/>
      <c r="O2759" s="46"/>
      <c r="P2759" s="46"/>
    </row>
    <row r="2760" spans="1:16" ht="26.25">
      <c r="A2760" s="25"/>
      <c r="B2760" s="101"/>
      <c r="C2760" s="24"/>
      <c r="D2760" s="1"/>
      <c r="E2760" s="1"/>
      <c r="F2760" s="1"/>
      <c r="G2760" s="1"/>
      <c r="H2760" s="1"/>
      <c r="I2760" s="1"/>
      <c r="J2760" s="1"/>
      <c r="K2760" s="48"/>
      <c r="L2760" s="46"/>
      <c r="M2760" s="46"/>
      <c r="N2760" s="46"/>
      <c r="O2760" s="46"/>
      <c r="P2760" s="46"/>
    </row>
    <row r="2761" spans="1:16" ht="26.25">
      <c r="A2761" s="25"/>
      <c r="B2761" s="101"/>
      <c r="C2761" s="24"/>
      <c r="D2761" s="1"/>
      <c r="E2761" s="1"/>
      <c r="F2761" s="1"/>
      <c r="G2761" s="1"/>
      <c r="H2761" s="1"/>
      <c r="I2761" s="1"/>
      <c r="J2761" s="1"/>
      <c r="K2761" s="48"/>
      <c r="L2761" s="46"/>
      <c r="M2761" s="46"/>
      <c r="N2761" s="46"/>
      <c r="O2761" s="46"/>
      <c r="P2761" s="46"/>
    </row>
    <row r="2762" spans="1:16" ht="26.25">
      <c r="A2762" s="25"/>
      <c r="B2762" s="101"/>
      <c r="C2762" s="24"/>
      <c r="D2762" s="1"/>
      <c r="E2762" s="1"/>
      <c r="F2762" s="1"/>
      <c r="G2762" s="1"/>
      <c r="H2762" s="1"/>
      <c r="I2762" s="1"/>
      <c r="J2762" s="1"/>
      <c r="K2762" s="48"/>
      <c r="L2762" s="46"/>
      <c r="M2762" s="46"/>
      <c r="N2762" s="46"/>
      <c r="O2762" s="46"/>
      <c r="P2762" s="46"/>
    </row>
    <row r="2763" spans="1:16" ht="26.25">
      <c r="A2763" s="25"/>
      <c r="B2763" s="101"/>
      <c r="C2763" s="24"/>
      <c r="D2763" s="1"/>
      <c r="E2763" s="1"/>
      <c r="F2763" s="1"/>
      <c r="G2763" s="1"/>
      <c r="H2763" s="1"/>
      <c r="I2763" s="1"/>
      <c r="J2763" s="1"/>
      <c r="K2763" s="48"/>
      <c r="L2763" s="46"/>
      <c r="M2763" s="46"/>
      <c r="N2763" s="46"/>
      <c r="O2763" s="46"/>
      <c r="P2763" s="46"/>
    </row>
    <row r="2764" spans="1:16" ht="26.25">
      <c r="A2764" s="25"/>
      <c r="B2764" s="101"/>
      <c r="C2764" s="24"/>
      <c r="D2764" s="1"/>
      <c r="E2764" s="1"/>
      <c r="F2764" s="1"/>
      <c r="G2764" s="1"/>
      <c r="H2764" s="1"/>
      <c r="I2764" s="1"/>
      <c r="J2764" s="1"/>
      <c r="K2764" s="48"/>
      <c r="L2764" s="46"/>
      <c r="M2764" s="46"/>
      <c r="N2764" s="46"/>
      <c r="O2764" s="46"/>
      <c r="P2764" s="46"/>
    </row>
    <row r="2765" spans="1:16" ht="26.25">
      <c r="A2765" s="25"/>
      <c r="B2765" s="101"/>
      <c r="C2765" s="24"/>
      <c r="D2765" s="1"/>
      <c r="E2765" s="1"/>
      <c r="F2765" s="1"/>
      <c r="G2765" s="1"/>
      <c r="H2765" s="1"/>
      <c r="I2765" s="1"/>
      <c r="J2765" s="1"/>
      <c r="K2765" s="48"/>
      <c r="L2765" s="46"/>
      <c r="M2765" s="46"/>
      <c r="N2765" s="46"/>
      <c r="O2765" s="46"/>
      <c r="P2765" s="46"/>
    </row>
    <row r="2766" spans="1:16" ht="26.25">
      <c r="A2766" s="25"/>
      <c r="B2766" s="101"/>
      <c r="C2766" s="24"/>
      <c r="D2766" s="1"/>
      <c r="E2766" s="1"/>
      <c r="F2766" s="1"/>
      <c r="G2766" s="1"/>
      <c r="H2766" s="1"/>
      <c r="I2766" s="1"/>
      <c r="J2766" s="1"/>
      <c r="K2766" s="48"/>
      <c r="L2766" s="46"/>
      <c r="M2766" s="46"/>
      <c r="N2766" s="46"/>
      <c r="O2766" s="46"/>
      <c r="P2766" s="46"/>
    </row>
    <row r="2767" spans="1:16" ht="26.25">
      <c r="A2767" s="25"/>
      <c r="B2767" s="101"/>
      <c r="C2767" s="24"/>
      <c r="D2767" s="1"/>
      <c r="E2767" s="1"/>
      <c r="F2767" s="1"/>
      <c r="G2767" s="1"/>
      <c r="H2767" s="1"/>
      <c r="I2767" s="1"/>
      <c r="J2767" s="1"/>
      <c r="K2767" s="48"/>
      <c r="L2767" s="46"/>
      <c r="M2767" s="46"/>
      <c r="N2767" s="46"/>
      <c r="O2767" s="46"/>
      <c r="P2767" s="46"/>
    </row>
    <row r="2768" spans="1:16" ht="26.25">
      <c r="A2768" s="25"/>
      <c r="B2768" s="101"/>
      <c r="C2768" s="24"/>
      <c r="D2768" s="1"/>
      <c r="E2768" s="1"/>
      <c r="F2768" s="1"/>
      <c r="G2768" s="1"/>
      <c r="H2768" s="1"/>
      <c r="I2768" s="1"/>
      <c r="J2768" s="1"/>
      <c r="K2768" s="48"/>
      <c r="L2768" s="46"/>
      <c r="M2768" s="46"/>
      <c r="N2768" s="46"/>
      <c r="O2768" s="46"/>
      <c r="P2768" s="46"/>
    </row>
    <row r="2769" spans="1:16" ht="26.25">
      <c r="A2769" s="25"/>
      <c r="B2769" s="101"/>
      <c r="C2769" s="24"/>
      <c r="D2769" s="1"/>
      <c r="E2769" s="1"/>
      <c r="F2769" s="1"/>
      <c r="G2769" s="1"/>
      <c r="H2769" s="1"/>
      <c r="I2769" s="1"/>
      <c r="J2769" s="1"/>
      <c r="K2769" s="48"/>
      <c r="L2769" s="46"/>
      <c r="M2769" s="46"/>
      <c r="N2769" s="46"/>
      <c r="O2769" s="46"/>
      <c r="P2769" s="46"/>
    </row>
    <row r="2770" spans="1:16" ht="26.25">
      <c r="A2770" s="25"/>
      <c r="B2770" s="101"/>
      <c r="C2770" s="24"/>
      <c r="D2770" s="1"/>
      <c r="E2770" s="1"/>
      <c r="F2770" s="1"/>
      <c r="G2770" s="1"/>
      <c r="H2770" s="1"/>
      <c r="I2770" s="1"/>
      <c r="J2770" s="1"/>
      <c r="K2770" s="48"/>
      <c r="L2770" s="46"/>
      <c r="M2770" s="46"/>
      <c r="N2770" s="46"/>
      <c r="O2770" s="46"/>
      <c r="P2770" s="46"/>
    </row>
    <row r="2771" spans="1:16" ht="26.25">
      <c r="A2771" s="25"/>
      <c r="B2771" s="101"/>
      <c r="C2771" s="24"/>
      <c r="D2771" s="1"/>
      <c r="E2771" s="1"/>
      <c r="F2771" s="1"/>
      <c r="G2771" s="1"/>
      <c r="H2771" s="1"/>
      <c r="I2771" s="1"/>
      <c r="J2771" s="1"/>
      <c r="K2771" s="48"/>
      <c r="L2771" s="46"/>
      <c r="M2771" s="46"/>
      <c r="N2771" s="46"/>
      <c r="O2771" s="46"/>
      <c r="P2771" s="46"/>
    </row>
    <row r="2772" spans="1:16" ht="26.25">
      <c r="A2772" s="25"/>
      <c r="B2772" s="101"/>
      <c r="C2772" s="24"/>
      <c r="D2772" s="1"/>
      <c r="E2772" s="1"/>
      <c r="F2772" s="1"/>
      <c r="G2772" s="1"/>
      <c r="H2772" s="1"/>
      <c r="I2772" s="1"/>
      <c r="J2772" s="1"/>
      <c r="K2772" s="48"/>
      <c r="L2772" s="46"/>
      <c r="M2772" s="46"/>
      <c r="N2772" s="46"/>
      <c r="O2772" s="46"/>
      <c r="P2772" s="46"/>
    </row>
    <row r="2773" spans="1:16" ht="26.25">
      <c r="A2773" s="25"/>
      <c r="B2773" s="101"/>
      <c r="C2773" s="24"/>
      <c r="D2773" s="1"/>
      <c r="E2773" s="1"/>
      <c r="F2773" s="1"/>
      <c r="G2773" s="1"/>
      <c r="H2773" s="1"/>
      <c r="I2773" s="1"/>
      <c r="J2773" s="1"/>
      <c r="K2773" s="48"/>
      <c r="L2773" s="46"/>
      <c r="M2773" s="46"/>
      <c r="N2773" s="46"/>
      <c r="O2773" s="46"/>
      <c r="P2773" s="46"/>
    </row>
    <row r="2774" spans="1:16" ht="26.25">
      <c r="A2774" s="25"/>
      <c r="B2774" s="101"/>
      <c r="C2774" s="24"/>
      <c r="D2774" s="1"/>
      <c r="E2774" s="1"/>
      <c r="F2774" s="1"/>
      <c r="G2774" s="1"/>
      <c r="H2774" s="1"/>
      <c r="I2774" s="1"/>
      <c r="J2774" s="1"/>
      <c r="K2774" s="48"/>
      <c r="L2774" s="46"/>
      <c r="M2774" s="46"/>
      <c r="N2774" s="46"/>
      <c r="O2774" s="46"/>
      <c r="P2774" s="46"/>
    </row>
    <row r="2775" spans="1:16" ht="26.25">
      <c r="A2775" s="25"/>
      <c r="B2775" s="101"/>
      <c r="C2775" s="24"/>
      <c r="D2775" s="1"/>
      <c r="E2775" s="1"/>
      <c r="F2775" s="1"/>
      <c r="G2775" s="1"/>
      <c r="H2775" s="1"/>
      <c r="I2775" s="1"/>
      <c r="J2775" s="1"/>
      <c r="K2775" s="48"/>
      <c r="L2775" s="46"/>
      <c r="M2775" s="46"/>
      <c r="N2775" s="46"/>
      <c r="O2775" s="46"/>
      <c r="P2775" s="46"/>
    </row>
    <row r="2776" spans="1:16" ht="26.25">
      <c r="A2776" s="25"/>
      <c r="B2776" s="101"/>
      <c r="C2776" s="24"/>
      <c r="D2776" s="1"/>
      <c r="E2776" s="1"/>
      <c r="F2776" s="1"/>
      <c r="G2776" s="1"/>
      <c r="H2776" s="1"/>
      <c r="I2776" s="1"/>
      <c r="J2776" s="1"/>
      <c r="K2776" s="48"/>
      <c r="L2776" s="46"/>
      <c r="M2776" s="46"/>
      <c r="N2776" s="46"/>
      <c r="O2776" s="46"/>
      <c r="P2776" s="46"/>
    </row>
    <row r="2777" spans="1:16" ht="26.25">
      <c r="A2777" s="25"/>
      <c r="B2777" s="101"/>
      <c r="C2777" s="24"/>
      <c r="D2777" s="1"/>
      <c r="E2777" s="1"/>
      <c r="F2777" s="1"/>
      <c r="G2777" s="1"/>
      <c r="H2777" s="1"/>
      <c r="I2777" s="1"/>
      <c r="J2777" s="1"/>
      <c r="K2777" s="48"/>
      <c r="L2777" s="46"/>
      <c r="M2777" s="46"/>
      <c r="N2777" s="46"/>
      <c r="O2777" s="46"/>
      <c r="P2777" s="46"/>
    </row>
    <row r="2778" spans="1:16" ht="26.25">
      <c r="A2778" s="25"/>
      <c r="B2778" s="101"/>
      <c r="C2778" s="24"/>
      <c r="D2778" s="1"/>
      <c r="E2778" s="1"/>
      <c r="F2778" s="1"/>
      <c r="G2778" s="1"/>
      <c r="H2778" s="1"/>
      <c r="I2778" s="1"/>
      <c r="J2778" s="1"/>
      <c r="K2778" s="48"/>
      <c r="L2778" s="46"/>
      <c r="M2778" s="46"/>
      <c r="N2778" s="46"/>
      <c r="O2778" s="46"/>
      <c r="P2778" s="46"/>
    </row>
    <row r="2779" spans="1:16" ht="26.25">
      <c r="A2779" s="25"/>
      <c r="B2779" s="101"/>
      <c r="C2779" s="24"/>
      <c r="D2779" s="1"/>
      <c r="E2779" s="1"/>
      <c r="F2779" s="1"/>
      <c r="G2779" s="1"/>
      <c r="H2779" s="1"/>
      <c r="I2779" s="1"/>
      <c r="J2779" s="1"/>
      <c r="K2779" s="48"/>
      <c r="L2779" s="46"/>
      <c r="M2779" s="46"/>
      <c r="N2779" s="46"/>
      <c r="O2779" s="46"/>
      <c r="P2779" s="46"/>
    </row>
    <row r="2780" spans="1:16" ht="26.25">
      <c r="A2780" s="25"/>
      <c r="B2780" s="101"/>
      <c r="C2780" s="24"/>
      <c r="D2780" s="1"/>
      <c r="E2780" s="1"/>
      <c r="F2780" s="1"/>
      <c r="G2780" s="1"/>
      <c r="H2780" s="1"/>
      <c r="I2780" s="1"/>
      <c r="J2780" s="1"/>
      <c r="K2780" s="48"/>
      <c r="L2780" s="46"/>
      <c r="M2780" s="46"/>
      <c r="N2780" s="46"/>
      <c r="O2780" s="46"/>
      <c r="P2780" s="46"/>
    </row>
    <row r="2781" spans="1:16" ht="26.25">
      <c r="A2781" s="25"/>
      <c r="B2781" s="101"/>
      <c r="C2781" s="24"/>
      <c r="D2781" s="1"/>
      <c r="E2781" s="1"/>
      <c r="F2781" s="1"/>
      <c r="G2781" s="1"/>
      <c r="H2781" s="1"/>
      <c r="I2781" s="1"/>
      <c r="J2781" s="1"/>
      <c r="K2781" s="48"/>
      <c r="L2781" s="46"/>
      <c r="M2781" s="46"/>
      <c r="N2781" s="46"/>
      <c r="O2781" s="46"/>
      <c r="P2781" s="46"/>
    </row>
    <row r="2782" spans="1:16" ht="26.25">
      <c r="A2782" s="25"/>
      <c r="B2782" s="101"/>
      <c r="C2782" s="24"/>
      <c r="D2782" s="1"/>
      <c r="E2782" s="1"/>
      <c r="F2782" s="1"/>
      <c r="G2782" s="1"/>
      <c r="H2782" s="1"/>
      <c r="I2782" s="1"/>
      <c r="J2782" s="1"/>
      <c r="K2782" s="48"/>
      <c r="L2782" s="46"/>
      <c r="M2782" s="46"/>
      <c r="N2782" s="46"/>
      <c r="O2782" s="46"/>
      <c r="P2782" s="46"/>
    </row>
    <row r="2783" spans="1:16" ht="26.25">
      <c r="A2783" s="25"/>
      <c r="B2783" s="101"/>
      <c r="C2783" s="24"/>
      <c r="D2783" s="1"/>
      <c r="E2783" s="1"/>
      <c r="F2783" s="1"/>
      <c r="G2783" s="1"/>
      <c r="H2783" s="1"/>
      <c r="I2783" s="1"/>
      <c r="J2783" s="1"/>
      <c r="K2783" s="48"/>
      <c r="L2783" s="46"/>
      <c r="M2783" s="46"/>
      <c r="N2783" s="46"/>
      <c r="O2783" s="46"/>
      <c r="P2783" s="46"/>
    </row>
    <row r="2784" spans="1:16" ht="26.25">
      <c r="A2784" s="25"/>
      <c r="B2784" s="101"/>
      <c r="C2784" s="24"/>
      <c r="D2784" s="1"/>
      <c r="E2784" s="1"/>
      <c r="F2784" s="1"/>
      <c r="G2784" s="1"/>
      <c r="H2784" s="1"/>
      <c r="I2784" s="1"/>
      <c r="J2784" s="1"/>
      <c r="K2784" s="48"/>
      <c r="L2784" s="46"/>
      <c r="M2784" s="46"/>
      <c r="N2784" s="46"/>
      <c r="O2784" s="46"/>
      <c r="P2784" s="46"/>
    </row>
    <row r="2785" spans="1:16" ht="26.25">
      <c r="A2785" s="25"/>
      <c r="B2785" s="101"/>
      <c r="C2785" s="24"/>
      <c r="D2785" s="1"/>
      <c r="E2785" s="1"/>
      <c r="F2785" s="1"/>
      <c r="G2785" s="1"/>
      <c r="H2785" s="1"/>
      <c r="I2785" s="1"/>
      <c r="J2785" s="1"/>
      <c r="K2785" s="48"/>
      <c r="L2785" s="46"/>
      <c r="M2785" s="46"/>
      <c r="N2785" s="46"/>
      <c r="O2785" s="46"/>
      <c r="P2785" s="46"/>
    </row>
    <row r="2786" spans="1:16" ht="26.25">
      <c r="A2786" s="25"/>
      <c r="B2786" s="101"/>
      <c r="C2786" s="24"/>
      <c r="D2786" s="1"/>
      <c r="E2786" s="1"/>
      <c r="F2786" s="1"/>
      <c r="G2786" s="1"/>
      <c r="H2786" s="1"/>
      <c r="I2786" s="1"/>
      <c r="J2786" s="1"/>
      <c r="K2786" s="48"/>
      <c r="L2786" s="46"/>
      <c r="M2786" s="46"/>
      <c r="N2786" s="46"/>
      <c r="O2786" s="46"/>
      <c r="P2786" s="46"/>
    </row>
    <row r="2787" spans="1:16" ht="26.25">
      <c r="A2787" s="25"/>
      <c r="B2787" s="101"/>
      <c r="C2787" s="24"/>
      <c r="D2787" s="1"/>
      <c r="E2787" s="1"/>
      <c r="F2787" s="1"/>
      <c r="G2787" s="1"/>
      <c r="H2787" s="1"/>
      <c r="I2787" s="1"/>
      <c r="J2787" s="1"/>
      <c r="K2787" s="48"/>
      <c r="L2787" s="46"/>
      <c r="M2787" s="46"/>
      <c r="N2787" s="46"/>
      <c r="O2787" s="46"/>
      <c r="P2787" s="46"/>
    </row>
    <row r="2788" spans="1:16" ht="26.25">
      <c r="A2788" s="25"/>
      <c r="B2788" s="101"/>
      <c r="C2788" s="24"/>
      <c r="D2788" s="1"/>
      <c r="E2788" s="1"/>
      <c r="F2788" s="1"/>
      <c r="G2788" s="1"/>
      <c r="H2788" s="1"/>
      <c r="I2788" s="1"/>
      <c r="J2788" s="1"/>
      <c r="K2788" s="48"/>
      <c r="L2788" s="46"/>
      <c r="M2788" s="46"/>
      <c r="N2788" s="46"/>
      <c r="O2788" s="46"/>
      <c r="P2788" s="46"/>
    </row>
    <row r="2789" spans="1:16" ht="26.25">
      <c r="A2789" s="25"/>
      <c r="B2789" s="101"/>
      <c r="C2789" s="24"/>
      <c r="D2789" s="1"/>
      <c r="E2789" s="1"/>
      <c r="F2789" s="1"/>
      <c r="G2789" s="1"/>
      <c r="H2789" s="1"/>
      <c r="I2789" s="1"/>
      <c r="J2789" s="1"/>
      <c r="K2789" s="48"/>
      <c r="L2789" s="46"/>
      <c r="M2789" s="46"/>
      <c r="N2789" s="46"/>
      <c r="O2789" s="46"/>
      <c r="P2789" s="46"/>
    </row>
    <row r="2790" spans="1:16" ht="26.25">
      <c r="A2790" s="25"/>
      <c r="B2790" s="101"/>
      <c r="C2790" s="24"/>
      <c r="D2790" s="1"/>
      <c r="E2790" s="1"/>
      <c r="F2790" s="1"/>
      <c r="G2790" s="1"/>
      <c r="H2790" s="1"/>
      <c r="I2790" s="1"/>
      <c r="J2790" s="1"/>
      <c r="K2790" s="48"/>
      <c r="L2790" s="46"/>
      <c r="M2790" s="46"/>
      <c r="N2790" s="46"/>
      <c r="O2790" s="46"/>
      <c r="P2790" s="46"/>
    </row>
    <row r="2791" spans="1:16" ht="26.25">
      <c r="A2791" s="25"/>
      <c r="B2791" s="101"/>
      <c r="C2791" s="24"/>
      <c r="D2791" s="1"/>
      <c r="E2791" s="1"/>
      <c r="F2791" s="1"/>
      <c r="G2791" s="1"/>
      <c r="H2791" s="1"/>
      <c r="I2791" s="1"/>
      <c r="J2791" s="1"/>
      <c r="K2791" s="48"/>
      <c r="L2791" s="46"/>
      <c r="M2791" s="46"/>
      <c r="N2791" s="46"/>
      <c r="O2791" s="46"/>
      <c r="P2791" s="46"/>
    </row>
    <row r="2792" spans="1:16" ht="26.25">
      <c r="A2792" s="25"/>
      <c r="B2792" s="101"/>
      <c r="C2792" s="24"/>
      <c r="D2792" s="1"/>
      <c r="E2792" s="1"/>
      <c r="F2792" s="1"/>
      <c r="G2792" s="1"/>
      <c r="H2792" s="1"/>
      <c r="I2792" s="1"/>
      <c r="J2792" s="1"/>
      <c r="K2792" s="48"/>
      <c r="L2792" s="46"/>
      <c r="M2792" s="46"/>
      <c r="N2792" s="46"/>
      <c r="O2792" s="46"/>
      <c r="P2792" s="46"/>
    </row>
    <row r="2793" spans="1:16" thickBot="1">
      <c r="A2793" s="25"/>
      <c r="B2793" s="101"/>
      <c r="C2793" s="24"/>
      <c r="D2793" s="1"/>
      <c r="E2793" s="1"/>
      <c r="F2793" s="1"/>
      <c r="G2793" s="1"/>
      <c r="H2793" s="1"/>
      <c r="I2793" s="1"/>
      <c r="J2793" s="1"/>
      <c r="K2793" s="48"/>
      <c r="L2793" s="46"/>
      <c r="M2793" s="46"/>
      <c r="N2793" s="46"/>
      <c r="O2793" s="46"/>
      <c r="P2793" s="46"/>
    </row>
  </sheetData>
  <mergeCells count="641">
    <mergeCell ref="N347:N349"/>
    <mergeCell ref="O347:O349"/>
    <mergeCell ref="P347:P349"/>
    <mergeCell ref="N338:N340"/>
    <mergeCell ref="O338:O340"/>
    <mergeCell ref="P338:P340"/>
    <mergeCell ref="L341:L343"/>
    <mergeCell ref="M341:M343"/>
    <mergeCell ref="N341:N343"/>
    <mergeCell ref="O341:O343"/>
    <mergeCell ref="P341:P343"/>
    <mergeCell ref="L344:L346"/>
    <mergeCell ref="M344:M346"/>
    <mergeCell ref="N344:N346"/>
    <mergeCell ref="O344:O346"/>
    <mergeCell ref="P344:P346"/>
    <mergeCell ref="N329:N331"/>
    <mergeCell ref="O329:O331"/>
    <mergeCell ref="P329:P331"/>
    <mergeCell ref="L332:L334"/>
    <mergeCell ref="M332:M334"/>
    <mergeCell ref="N332:N334"/>
    <mergeCell ref="O332:O334"/>
    <mergeCell ref="P332:P334"/>
    <mergeCell ref="L335:L337"/>
    <mergeCell ref="M335:M337"/>
    <mergeCell ref="N335:N337"/>
    <mergeCell ref="O335:O337"/>
    <mergeCell ref="P335:P337"/>
    <mergeCell ref="N320:N322"/>
    <mergeCell ref="O320:O322"/>
    <mergeCell ref="P320:P322"/>
    <mergeCell ref="L323:L325"/>
    <mergeCell ref="M323:M325"/>
    <mergeCell ref="N323:N325"/>
    <mergeCell ref="O323:O325"/>
    <mergeCell ref="P323:P325"/>
    <mergeCell ref="L326:L328"/>
    <mergeCell ref="M326:M328"/>
    <mergeCell ref="N326:N328"/>
    <mergeCell ref="O326:O328"/>
    <mergeCell ref="P326:P328"/>
    <mergeCell ref="N311:N313"/>
    <mergeCell ref="O311:O313"/>
    <mergeCell ref="P311:P313"/>
    <mergeCell ref="L314:L316"/>
    <mergeCell ref="M314:M316"/>
    <mergeCell ref="N314:N316"/>
    <mergeCell ref="O314:O316"/>
    <mergeCell ref="P314:P316"/>
    <mergeCell ref="L317:L319"/>
    <mergeCell ref="M317:M319"/>
    <mergeCell ref="N317:N319"/>
    <mergeCell ref="O317:O319"/>
    <mergeCell ref="P317:P319"/>
    <mergeCell ref="N302:N304"/>
    <mergeCell ref="O302:O304"/>
    <mergeCell ref="P302:P304"/>
    <mergeCell ref="L305:L307"/>
    <mergeCell ref="M305:M307"/>
    <mergeCell ref="N305:N307"/>
    <mergeCell ref="O305:O307"/>
    <mergeCell ref="P305:P307"/>
    <mergeCell ref="L308:L310"/>
    <mergeCell ref="M308:M310"/>
    <mergeCell ref="N308:N310"/>
    <mergeCell ref="O308:O310"/>
    <mergeCell ref="P308:P310"/>
    <mergeCell ref="A278:A289"/>
    <mergeCell ref="A290:A301"/>
    <mergeCell ref="A302:A313"/>
    <mergeCell ref="A314:A325"/>
    <mergeCell ref="A326:A337"/>
    <mergeCell ref="A338:A349"/>
    <mergeCell ref="L302:L304"/>
    <mergeCell ref="M302:M304"/>
    <mergeCell ref="L311:L313"/>
    <mergeCell ref="M311:M313"/>
    <mergeCell ref="L320:L322"/>
    <mergeCell ref="M320:M322"/>
    <mergeCell ref="L329:L331"/>
    <mergeCell ref="M329:M331"/>
    <mergeCell ref="L338:L340"/>
    <mergeCell ref="M338:M340"/>
    <mergeCell ref="L347:L349"/>
    <mergeCell ref="M347:M349"/>
    <mergeCell ref="L296:L298"/>
    <mergeCell ref="M296:M298"/>
    <mergeCell ref="L284:L286"/>
    <mergeCell ref="M284:M286"/>
    <mergeCell ref="B314:B325"/>
    <mergeCell ref="B326:B337"/>
    <mergeCell ref="N296:N298"/>
    <mergeCell ref="O296:O298"/>
    <mergeCell ref="P296:P298"/>
    <mergeCell ref="L299:L301"/>
    <mergeCell ref="M299:M301"/>
    <mergeCell ref="N299:N301"/>
    <mergeCell ref="O299:O301"/>
    <mergeCell ref="P299:P301"/>
    <mergeCell ref="L290:L292"/>
    <mergeCell ref="M290:M292"/>
    <mergeCell ref="N290:N292"/>
    <mergeCell ref="O290:O292"/>
    <mergeCell ref="P290:P292"/>
    <mergeCell ref="L293:L295"/>
    <mergeCell ref="M293:M295"/>
    <mergeCell ref="N293:N295"/>
    <mergeCell ref="O293:O295"/>
    <mergeCell ref="P293:P295"/>
    <mergeCell ref="N284:N286"/>
    <mergeCell ref="O284:O286"/>
    <mergeCell ref="P284:P286"/>
    <mergeCell ref="L287:L289"/>
    <mergeCell ref="M287:M289"/>
    <mergeCell ref="N287:N289"/>
    <mergeCell ref="O287:O289"/>
    <mergeCell ref="P287:P289"/>
    <mergeCell ref="L278:L280"/>
    <mergeCell ref="M278:M280"/>
    <mergeCell ref="N278:N280"/>
    <mergeCell ref="O278:O280"/>
    <mergeCell ref="P278:P280"/>
    <mergeCell ref="L281:L283"/>
    <mergeCell ref="M281:M283"/>
    <mergeCell ref="N281:N283"/>
    <mergeCell ref="O281:O283"/>
    <mergeCell ref="P281:P283"/>
    <mergeCell ref="A266:A277"/>
    <mergeCell ref="L266:L268"/>
    <mergeCell ref="M266:M268"/>
    <mergeCell ref="N266:N268"/>
    <mergeCell ref="O266:O268"/>
    <mergeCell ref="P266:P268"/>
    <mergeCell ref="L269:L271"/>
    <mergeCell ref="M269:M271"/>
    <mergeCell ref="N269:N271"/>
    <mergeCell ref="O269:O271"/>
    <mergeCell ref="P269:P271"/>
    <mergeCell ref="L272:L274"/>
    <mergeCell ref="M272:M274"/>
    <mergeCell ref="N272:N274"/>
    <mergeCell ref="O272:O274"/>
    <mergeCell ref="P272:P274"/>
    <mergeCell ref="L275:L277"/>
    <mergeCell ref="M275:M277"/>
    <mergeCell ref="N275:N277"/>
    <mergeCell ref="O275:O277"/>
    <mergeCell ref="P275:P277"/>
    <mergeCell ref="Q28:Q39"/>
    <mergeCell ref="Q15:Q26"/>
    <mergeCell ref="Q2:Q13"/>
    <mergeCell ref="A2:A13"/>
    <mergeCell ref="A14:A25"/>
    <mergeCell ref="A26:A37"/>
    <mergeCell ref="A38:A49"/>
    <mergeCell ref="A50:A61"/>
    <mergeCell ref="A62:A73"/>
    <mergeCell ref="M2:M4"/>
    <mergeCell ref="N2:N4"/>
    <mergeCell ref="M8:M10"/>
    <mergeCell ref="N8:N10"/>
    <mergeCell ref="O8:O10"/>
    <mergeCell ref="P8:P10"/>
    <mergeCell ref="M11:M13"/>
    <mergeCell ref="N11:N13"/>
    <mergeCell ref="O11:O13"/>
    <mergeCell ref="P11:P13"/>
    <mergeCell ref="O2:O4"/>
    <mergeCell ref="M20:M22"/>
    <mergeCell ref="N20:N22"/>
    <mergeCell ref="O20:O22"/>
    <mergeCell ref="P20:P22"/>
    <mergeCell ref="A254:A265"/>
    <mergeCell ref="A122:A133"/>
    <mergeCell ref="A134:A145"/>
    <mergeCell ref="A146:A157"/>
    <mergeCell ref="A158:A169"/>
    <mergeCell ref="A170:A181"/>
    <mergeCell ref="A182:A193"/>
    <mergeCell ref="A194:A205"/>
    <mergeCell ref="A206:A217"/>
    <mergeCell ref="A218:A229"/>
    <mergeCell ref="A230:A241"/>
    <mergeCell ref="A242:A253"/>
    <mergeCell ref="A110:A121"/>
    <mergeCell ref="A74:A85"/>
    <mergeCell ref="A86:A97"/>
    <mergeCell ref="A98:A109"/>
    <mergeCell ref="M14:M16"/>
    <mergeCell ref="N14:N16"/>
    <mergeCell ref="O14:O16"/>
    <mergeCell ref="P14:P16"/>
    <mergeCell ref="M17:M19"/>
    <mergeCell ref="N17:N19"/>
    <mergeCell ref="O17:O19"/>
    <mergeCell ref="P17:P19"/>
    <mergeCell ref="M29:M31"/>
    <mergeCell ref="N29:N31"/>
    <mergeCell ref="O29:O31"/>
    <mergeCell ref="P29:P31"/>
    <mergeCell ref="M38:M40"/>
    <mergeCell ref="N38:N40"/>
    <mergeCell ref="O38:O40"/>
    <mergeCell ref="P38:P40"/>
    <mergeCell ref="M41:M43"/>
    <mergeCell ref="N41:N43"/>
    <mergeCell ref="O41:O43"/>
    <mergeCell ref="P41:P43"/>
    <mergeCell ref="P2:P4"/>
    <mergeCell ref="M5:M7"/>
    <mergeCell ref="N5:N7"/>
    <mergeCell ref="O5:O7"/>
    <mergeCell ref="P5:P7"/>
    <mergeCell ref="M26:M28"/>
    <mergeCell ref="N26:N28"/>
    <mergeCell ref="O26:O28"/>
    <mergeCell ref="P26:P28"/>
    <mergeCell ref="M23:M25"/>
    <mergeCell ref="N23:N25"/>
    <mergeCell ref="O23:O25"/>
    <mergeCell ref="P23:P25"/>
    <mergeCell ref="M32:M34"/>
    <mergeCell ref="N32:N34"/>
    <mergeCell ref="O32:O34"/>
    <mergeCell ref="P32:P34"/>
    <mergeCell ref="M35:M37"/>
    <mergeCell ref="N35:N37"/>
    <mergeCell ref="O35:O37"/>
    <mergeCell ref="P35:P37"/>
    <mergeCell ref="M50:M52"/>
    <mergeCell ref="N50:N52"/>
    <mergeCell ref="O50:O52"/>
    <mergeCell ref="P50:P52"/>
    <mergeCell ref="M53:M55"/>
    <mergeCell ref="N53:N55"/>
    <mergeCell ref="O53:O55"/>
    <mergeCell ref="P53:P55"/>
    <mergeCell ref="M44:M46"/>
    <mergeCell ref="N44:N46"/>
    <mergeCell ref="O44:O46"/>
    <mergeCell ref="P44:P46"/>
    <mergeCell ref="M47:M49"/>
    <mergeCell ref="N47:N49"/>
    <mergeCell ref="O47:O49"/>
    <mergeCell ref="P47:P49"/>
    <mergeCell ref="M62:M64"/>
    <mergeCell ref="N62:N64"/>
    <mergeCell ref="O62:O64"/>
    <mergeCell ref="P62:P64"/>
    <mergeCell ref="M65:M67"/>
    <mergeCell ref="N65:N67"/>
    <mergeCell ref="O65:O67"/>
    <mergeCell ref="P65:P67"/>
    <mergeCell ref="M56:M58"/>
    <mergeCell ref="N56:N58"/>
    <mergeCell ref="O56:O58"/>
    <mergeCell ref="P56:P58"/>
    <mergeCell ref="M59:M61"/>
    <mergeCell ref="N59:N61"/>
    <mergeCell ref="O59:O61"/>
    <mergeCell ref="P59:P61"/>
    <mergeCell ref="M74:M76"/>
    <mergeCell ref="N74:N76"/>
    <mergeCell ref="O74:O76"/>
    <mergeCell ref="P74:P76"/>
    <mergeCell ref="M77:M79"/>
    <mergeCell ref="N77:N79"/>
    <mergeCell ref="O77:O79"/>
    <mergeCell ref="P77:P79"/>
    <mergeCell ref="M68:M70"/>
    <mergeCell ref="N68:N70"/>
    <mergeCell ref="O68:O70"/>
    <mergeCell ref="P68:P70"/>
    <mergeCell ref="M71:M73"/>
    <mergeCell ref="N71:N73"/>
    <mergeCell ref="O71:O73"/>
    <mergeCell ref="P71:P73"/>
    <mergeCell ref="M86:M88"/>
    <mergeCell ref="N86:N88"/>
    <mergeCell ref="O86:O88"/>
    <mergeCell ref="P86:P88"/>
    <mergeCell ref="M89:M91"/>
    <mergeCell ref="N89:N91"/>
    <mergeCell ref="O89:O91"/>
    <mergeCell ref="P89:P91"/>
    <mergeCell ref="M80:M82"/>
    <mergeCell ref="N80:N82"/>
    <mergeCell ref="O80:O82"/>
    <mergeCell ref="P80:P82"/>
    <mergeCell ref="M83:M85"/>
    <mergeCell ref="N83:N85"/>
    <mergeCell ref="O83:O85"/>
    <mergeCell ref="P83:P85"/>
    <mergeCell ref="M98:M100"/>
    <mergeCell ref="N98:N100"/>
    <mergeCell ref="O98:O100"/>
    <mergeCell ref="P98:P100"/>
    <mergeCell ref="M101:M103"/>
    <mergeCell ref="N101:N103"/>
    <mergeCell ref="O101:O103"/>
    <mergeCell ref="P101:P103"/>
    <mergeCell ref="M92:M94"/>
    <mergeCell ref="N92:N94"/>
    <mergeCell ref="O92:O94"/>
    <mergeCell ref="P92:P94"/>
    <mergeCell ref="M95:M97"/>
    <mergeCell ref="N95:N97"/>
    <mergeCell ref="O95:O97"/>
    <mergeCell ref="P95:P97"/>
    <mergeCell ref="M110:M112"/>
    <mergeCell ref="N110:N112"/>
    <mergeCell ref="O110:O112"/>
    <mergeCell ref="P110:P112"/>
    <mergeCell ref="M113:M115"/>
    <mergeCell ref="N113:N115"/>
    <mergeCell ref="O113:O115"/>
    <mergeCell ref="P113:P115"/>
    <mergeCell ref="M104:M106"/>
    <mergeCell ref="N104:N106"/>
    <mergeCell ref="O104:O106"/>
    <mergeCell ref="P104:P106"/>
    <mergeCell ref="M107:M109"/>
    <mergeCell ref="N107:N109"/>
    <mergeCell ref="O107:O109"/>
    <mergeCell ref="P107:P109"/>
    <mergeCell ref="M122:M124"/>
    <mergeCell ref="N122:N124"/>
    <mergeCell ref="O122:O124"/>
    <mergeCell ref="P122:P124"/>
    <mergeCell ref="M125:M127"/>
    <mergeCell ref="N125:N127"/>
    <mergeCell ref="O125:O127"/>
    <mergeCell ref="P125:P127"/>
    <mergeCell ref="M116:M118"/>
    <mergeCell ref="N116:N118"/>
    <mergeCell ref="O116:O118"/>
    <mergeCell ref="P116:P118"/>
    <mergeCell ref="M119:M121"/>
    <mergeCell ref="N119:N121"/>
    <mergeCell ref="O119:O121"/>
    <mergeCell ref="P119:P121"/>
    <mergeCell ref="M134:M136"/>
    <mergeCell ref="N134:N136"/>
    <mergeCell ref="O134:O136"/>
    <mergeCell ref="P134:P136"/>
    <mergeCell ref="M137:M139"/>
    <mergeCell ref="N137:N139"/>
    <mergeCell ref="O137:O139"/>
    <mergeCell ref="P137:P139"/>
    <mergeCell ref="M128:M130"/>
    <mergeCell ref="N128:N130"/>
    <mergeCell ref="O128:O130"/>
    <mergeCell ref="P128:P130"/>
    <mergeCell ref="M131:M133"/>
    <mergeCell ref="N131:N133"/>
    <mergeCell ref="O131:O133"/>
    <mergeCell ref="P131:P133"/>
    <mergeCell ref="M146:M148"/>
    <mergeCell ref="N146:N148"/>
    <mergeCell ref="O146:O148"/>
    <mergeCell ref="P146:P148"/>
    <mergeCell ref="M149:M151"/>
    <mergeCell ref="N149:N151"/>
    <mergeCell ref="O149:O151"/>
    <mergeCell ref="P149:P151"/>
    <mergeCell ref="M140:M142"/>
    <mergeCell ref="N140:N142"/>
    <mergeCell ref="O140:O142"/>
    <mergeCell ref="P140:P142"/>
    <mergeCell ref="M143:M145"/>
    <mergeCell ref="N143:N145"/>
    <mergeCell ref="O143:O145"/>
    <mergeCell ref="P143:P145"/>
    <mergeCell ref="M158:M160"/>
    <mergeCell ref="N158:N160"/>
    <mergeCell ref="O158:O160"/>
    <mergeCell ref="P158:P160"/>
    <mergeCell ref="M161:M163"/>
    <mergeCell ref="N161:N163"/>
    <mergeCell ref="O161:O163"/>
    <mergeCell ref="P161:P163"/>
    <mergeCell ref="M152:M154"/>
    <mergeCell ref="N152:N154"/>
    <mergeCell ref="O152:O154"/>
    <mergeCell ref="P152:P154"/>
    <mergeCell ref="M155:M157"/>
    <mergeCell ref="N155:N157"/>
    <mergeCell ref="O155:O157"/>
    <mergeCell ref="P155:P157"/>
    <mergeCell ref="M170:M172"/>
    <mergeCell ref="N170:N172"/>
    <mergeCell ref="O170:O172"/>
    <mergeCell ref="P170:P172"/>
    <mergeCell ref="M173:M175"/>
    <mergeCell ref="N173:N175"/>
    <mergeCell ref="O173:O175"/>
    <mergeCell ref="P173:P175"/>
    <mergeCell ref="M164:M166"/>
    <mergeCell ref="N164:N166"/>
    <mergeCell ref="O164:O166"/>
    <mergeCell ref="P164:P166"/>
    <mergeCell ref="M167:M169"/>
    <mergeCell ref="N167:N169"/>
    <mergeCell ref="O167:O169"/>
    <mergeCell ref="P167:P169"/>
    <mergeCell ref="M182:M184"/>
    <mergeCell ref="N182:N184"/>
    <mergeCell ref="O182:O184"/>
    <mergeCell ref="P182:P184"/>
    <mergeCell ref="M185:M187"/>
    <mergeCell ref="N185:N187"/>
    <mergeCell ref="O185:O187"/>
    <mergeCell ref="P185:P187"/>
    <mergeCell ref="M176:M178"/>
    <mergeCell ref="N176:N178"/>
    <mergeCell ref="O176:O178"/>
    <mergeCell ref="P176:P178"/>
    <mergeCell ref="M179:M181"/>
    <mergeCell ref="N179:N181"/>
    <mergeCell ref="O179:O181"/>
    <mergeCell ref="P179:P181"/>
    <mergeCell ref="M194:M196"/>
    <mergeCell ref="N194:N196"/>
    <mergeCell ref="O194:O196"/>
    <mergeCell ref="P194:P196"/>
    <mergeCell ref="M197:M199"/>
    <mergeCell ref="N197:N199"/>
    <mergeCell ref="O197:O199"/>
    <mergeCell ref="P197:P199"/>
    <mergeCell ref="M188:M190"/>
    <mergeCell ref="N188:N190"/>
    <mergeCell ref="O188:O190"/>
    <mergeCell ref="P188:P190"/>
    <mergeCell ref="M191:M193"/>
    <mergeCell ref="N191:N193"/>
    <mergeCell ref="O191:O193"/>
    <mergeCell ref="P191:P193"/>
    <mergeCell ref="M206:M208"/>
    <mergeCell ref="N206:N208"/>
    <mergeCell ref="O206:O208"/>
    <mergeCell ref="P206:P208"/>
    <mergeCell ref="M209:M211"/>
    <mergeCell ref="N209:N211"/>
    <mergeCell ref="O209:O211"/>
    <mergeCell ref="P209:P211"/>
    <mergeCell ref="M200:M202"/>
    <mergeCell ref="N200:N202"/>
    <mergeCell ref="O200:O202"/>
    <mergeCell ref="P200:P202"/>
    <mergeCell ref="M203:M205"/>
    <mergeCell ref="N203:N205"/>
    <mergeCell ref="O203:O205"/>
    <mergeCell ref="P203:P205"/>
    <mergeCell ref="M218:M220"/>
    <mergeCell ref="N218:N220"/>
    <mergeCell ref="O218:O220"/>
    <mergeCell ref="P218:P220"/>
    <mergeCell ref="M221:M223"/>
    <mergeCell ref="N221:N223"/>
    <mergeCell ref="O221:O223"/>
    <mergeCell ref="P221:P223"/>
    <mergeCell ref="M212:M214"/>
    <mergeCell ref="N212:N214"/>
    <mergeCell ref="O212:O214"/>
    <mergeCell ref="P212:P214"/>
    <mergeCell ref="M215:M217"/>
    <mergeCell ref="N215:N217"/>
    <mergeCell ref="O215:O217"/>
    <mergeCell ref="P215:P217"/>
    <mergeCell ref="M230:M232"/>
    <mergeCell ref="N230:N232"/>
    <mergeCell ref="O230:O232"/>
    <mergeCell ref="P230:P232"/>
    <mergeCell ref="M233:M235"/>
    <mergeCell ref="N233:N235"/>
    <mergeCell ref="O233:O235"/>
    <mergeCell ref="P233:P235"/>
    <mergeCell ref="M224:M226"/>
    <mergeCell ref="N224:N226"/>
    <mergeCell ref="O224:O226"/>
    <mergeCell ref="P224:P226"/>
    <mergeCell ref="M227:M229"/>
    <mergeCell ref="N227:N229"/>
    <mergeCell ref="O227:O229"/>
    <mergeCell ref="P227:P229"/>
    <mergeCell ref="P245:P247"/>
    <mergeCell ref="M236:M238"/>
    <mergeCell ref="N236:N238"/>
    <mergeCell ref="O236:O238"/>
    <mergeCell ref="P236:P238"/>
    <mergeCell ref="M239:M241"/>
    <mergeCell ref="N239:N241"/>
    <mergeCell ref="O239:O241"/>
    <mergeCell ref="P239:P241"/>
    <mergeCell ref="M263:M265"/>
    <mergeCell ref="N263:N265"/>
    <mergeCell ref="O263:O265"/>
    <mergeCell ref="P263:P265"/>
    <mergeCell ref="M254:M256"/>
    <mergeCell ref="N254:N256"/>
    <mergeCell ref="O254:O256"/>
    <mergeCell ref="P254:P256"/>
    <mergeCell ref="M257:M259"/>
    <mergeCell ref="N257:N259"/>
    <mergeCell ref="O257:O259"/>
    <mergeCell ref="P257:P259"/>
    <mergeCell ref="L29:L31"/>
    <mergeCell ref="L32:L34"/>
    <mergeCell ref="L35:L37"/>
    <mergeCell ref="L38:L40"/>
    <mergeCell ref="L41:L43"/>
    <mergeCell ref="M260:M262"/>
    <mergeCell ref="N260:N262"/>
    <mergeCell ref="O260:O262"/>
    <mergeCell ref="P260:P262"/>
    <mergeCell ref="M248:M250"/>
    <mergeCell ref="N248:N250"/>
    <mergeCell ref="O248:O250"/>
    <mergeCell ref="P248:P250"/>
    <mergeCell ref="M251:M253"/>
    <mergeCell ref="N251:N253"/>
    <mergeCell ref="O251:O253"/>
    <mergeCell ref="P251:P253"/>
    <mergeCell ref="M242:M244"/>
    <mergeCell ref="N242:N244"/>
    <mergeCell ref="O242:O244"/>
    <mergeCell ref="P242:P244"/>
    <mergeCell ref="M245:M247"/>
    <mergeCell ref="N245:N247"/>
    <mergeCell ref="O245:O247"/>
    <mergeCell ref="L2:L4"/>
    <mergeCell ref="L5:L7"/>
    <mergeCell ref="L8:L10"/>
    <mergeCell ref="L11:L13"/>
    <mergeCell ref="L14:L16"/>
    <mergeCell ref="L17:L19"/>
    <mergeCell ref="L20:L22"/>
    <mergeCell ref="L23:L25"/>
    <mergeCell ref="L26:L28"/>
    <mergeCell ref="L59:L61"/>
    <mergeCell ref="L62:L64"/>
    <mergeCell ref="L65:L67"/>
    <mergeCell ref="L68:L70"/>
    <mergeCell ref="L71:L73"/>
    <mergeCell ref="L44:L46"/>
    <mergeCell ref="L47:L49"/>
    <mergeCell ref="L50:L52"/>
    <mergeCell ref="L53:L55"/>
    <mergeCell ref="L56:L58"/>
    <mergeCell ref="L89:L91"/>
    <mergeCell ref="L92:L94"/>
    <mergeCell ref="L95:L97"/>
    <mergeCell ref="L98:L100"/>
    <mergeCell ref="L101:L103"/>
    <mergeCell ref="L74:L76"/>
    <mergeCell ref="L77:L79"/>
    <mergeCell ref="L80:L82"/>
    <mergeCell ref="L83:L85"/>
    <mergeCell ref="L86:L88"/>
    <mergeCell ref="L119:L121"/>
    <mergeCell ref="L122:L124"/>
    <mergeCell ref="L125:L127"/>
    <mergeCell ref="L128:L130"/>
    <mergeCell ref="L131:L133"/>
    <mergeCell ref="L104:L106"/>
    <mergeCell ref="L107:L109"/>
    <mergeCell ref="L110:L112"/>
    <mergeCell ref="L113:L115"/>
    <mergeCell ref="L116:L118"/>
    <mergeCell ref="L149:L151"/>
    <mergeCell ref="L152:L154"/>
    <mergeCell ref="L155:L157"/>
    <mergeCell ref="L158:L160"/>
    <mergeCell ref="L161:L163"/>
    <mergeCell ref="L134:L136"/>
    <mergeCell ref="L137:L139"/>
    <mergeCell ref="L140:L142"/>
    <mergeCell ref="L143:L145"/>
    <mergeCell ref="L146:L148"/>
    <mergeCell ref="L254:L256"/>
    <mergeCell ref="L257:L259"/>
    <mergeCell ref="L260:L262"/>
    <mergeCell ref="L263:L265"/>
    <mergeCell ref="L239:L241"/>
    <mergeCell ref="L242:L244"/>
    <mergeCell ref="L245:L247"/>
    <mergeCell ref="L248:L250"/>
    <mergeCell ref="L251:L253"/>
    <mergeCell ref="L227:L229"/>
    <mergeCell ref="L230:L232"/>
    <mergeCell ref="L233:L235"/>
    <mergeCell ref="L236:L238"/>
    <mergeCell ref="L209:L211"/>
    <mergeCell ref="L212:L214"/>
    <mergeCell ref="L215:L217"/>
    <mergeCell ref="L218:L220"/>
    <mergeCell ref="L221:L223"/>
    <mergeCell ref="B2:B13"/>
    <mergeCell ref="B14:B25"/>
    <mergeCell ref="B26:B37"/>
    <mergeCell ref="B38:B49"/>
    <mergeCell ref="B50:B61"/>
    <mergeCell ref="B62:B73"/>
    <mergeCell ref="B74:B85"/>
    <mergeCell ref="B86:B97"/>
    <mergeCell ref="L224:L226"/>
    <mergeCell ref="L194:L196"/>
    <mergeCell ref="L197:L199"/>
    <mergeCell ref="L200:L202"/>
    <mergeCell ref="L203:L205"/>
    <mergeCell ref="L206:L208"/>
    <mergeCell ref="L179:L181"/>
    <mergeCell ref="L182:L184"/>
    <mergeCell ref="L185:L187"/>
    <mergeCell ref="L188:L190"/>
    <mergeCell ref="L191:L193"/>
    <mergeCell ref="L164:L166"/>
    <mergeCell ref="L167:L169"/>
    <mergeCell ref="L170:L172"/>
    <mergeCell ref="L173:L175"/>
    <mergeCell ref="L176:L178"/>
    <mergeCell ref="B98:B109"/>
    <mergeCell ref="B110:B121"/>
    <mergeCell ref="B122:B133"/>
    <mergeCell ref="B134:B145"/>
    <mergeCell ref="B146:B157"/>
    <mergeCell ref="B158:B169"/>
    <mergeCell ref="B170:B181"/>
    <mergeCell ref="B182:B193"/>
    <mergeCell ref="B194:B205"/>
    <mergeCell ref="B338:B349"/>
    <mergeCell ref="B206:B217"/>
    <mergeCell ref="B218:B229"/>
    <mergeCell ref="B230:B241"/>
    <mergeCell ref="B242:B253"/>
    <mergeCell ref="B254:B265"/>
    <mergeCell ref="B266:B277"/>
    <mergeCell ref="B278:B289"/>
    <mergeCell ref="B290:B301"/>
    <mergeCell ref="B302:B313"/>
  </mergeCells>
  <phoneticPr fontId="33" type="noConversion"/>
  <conditionalFormatting sqref="M2:N349">
    <cfRule type="cellIs" dxfId="15" priority="29" operator="lessThan">
      <formula>-10.8</formula>
    </cfRule>
    <cfRule type="cellIs" dxfId="14" priority="30" operator="greaterThan">
      <formula>10.8</formula>
    </cfRule>
  </conditionalFormatting>
  <conditionalFormatting sqref="O2:P349">
    <cfRule type="cellIs" dxfId="13" priority="27" operator="lessThan">
      <formula>-7</formula>
    </cfRule>
    <cfRule type="cellIs" dxfId="12" priority="28" operator="greaterThan">
      <formula>7</formula>
    </cfRule>
  </conditionalFormatting>
  <conditionalFormatting sqref="E2:F349">
    <cfRule type="cellIs" dxfId="11" priority="26" operator="lessThan">
      <formula>35</formula>
    </cfRule>
  </conditionalFormatting>
  <conditionalFormatting sqref="L2:L349">
    <cfRule type="cellIs" dxfId="10" priority="17" operator="lessThan">
      <formula>83</formula>
    </cfRule>
    <cfRule type="cellIs" dxfId="9" priority="18" operator="greaterThan">
      <formula>97</formula>
    </cfRule>
  </conditionalFormatting>
  <conditionalFormatting sqref="G2:H349">
    <cfRule type="cellIs" dxfId="8" priority="15" operator="lessThan">
      <formula>-26.6</formula>
    </cfRule>
    <cfRule type="cellIs" dxfId="7" priority="16" operator="greaterThan">
      <formula>26.6</formula>
    </cfRule>
  </conditionalFormatting>
  <conditionalFormatting sqref="I2:J349">
    <cfRule type="cellIs" dxfId="6" priority="13" operator="lessThan">
      <formula>-22.5</formula>
    </cfRule>
    <cfRule type="cellIs" dxfId="5" priority="14" operator="greaterThan">
      <formula>22.5</formula>
    </cfRule>
  </conditionalFormatting>
  <conditionalFormatting sqref="B2:B349">
    <cfRule type="containsText" dxfId="4" priority="1" operator="containsText" text="832Z">
      <formula>NOT(ISERROR(SEARCH("832Z",B2)))</formula>
    </cfRule>
    <cfRule type="containsText" dxfId="3" priority="2" operator="containsText" text="841Z">
      <formula>NOT(ISERROR(SEARCH("841Z",B2)))</formula>
    </cfRule>
  </conditionalFormatting>
  <conditionalFormatting sqref="G2:J264 G266:J276 G278:J288 G290:J300 G302:J312 G314:J324 G326:J336 G338:J348">
    <cfRule type="duplicateValues" dxfId="2" priority="78"/>
  </conditionalFormatting>
  <conditionalFormatting sqref="L2:P349">
    <cfRule type="duplicateValues" dxfId="1" priority="86"/>
  </conditionalFormatting>
  <conditionalFormatting sqref="R2:AT39">
    <cfRule type="duplicateValues" dxfId="0" priority="87"/>
  </conditionalFormatting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D322"/>
  <sheetViews>
    <sheetView zoomScale="120" zoomScaleNormal="120" workbookViewId="0">
      <selection activeCell="G231" sqref="G231"/>
    </sheetView>
  </sheetViews>
  <sheetFormatPr defaultRowHeight="15"/>
  <cols>
    <col min="1" max="2" width="14.140625" style="103" customWidth="1"/>
    <col min="3" max="4" width="18" style="103" customWidth="1"/>
    <col min="5" max="16384" width="9.140625" style="103"/>
  </cols>
  <sheetData>
    <row r="1" spans="1:4" ht="93.75" customHeight="1" thickBot="1">
      <c r="A1" s="112" t="s">
        <v>31</v>
      </c>
      <c r="B1" s="112" t="s">
        <v>33</v>
      </c>
      <c r="C1" s="209" t="s">
        <v>34</v>
      </c>
      <c r="D1" s="210"/>
    </row>
    <row r="2" spans="1:4" ht="93.75" customHeight="1">
      <c r="A2" s="211" t="str">
        <f>'XY LENS AA'!B6</f>
        <v>#01</v>
      </c>
      <c r="B2" s="214">
        <v>1</v>
      </c>
      <c r="C2" s="109"/>
      <c r="D2" s="108"/>
    </row>
    <row r="3" spans="1:4" ht="93.75" customHeight="1" thickBot="1">
      <c r="A3" s="212"/>
      <c r="B3" s="215"/>
      <c r="C3" s="105"/>
      <c r="D3" s="104"/>
    </row>
    <row r="4" spans="1:4" ht="93.75" customHeight="1">
      <c r="A4" s="212"/>
      <c r="B4" s="214">
        <v>2</v>
      </c>
      <c r="C4" s="107"/>
      <c r="D4" s="106"/>
    </row>
    <row r="5" spans="1:4" ht="93.75" customHeight="1" thickBot="1">
      <c r="A5" s="212"/>
      <c r="B5" s="215"/>
      <c r="C5" s="111"/>
      <c r="D5" s="110"/>
    </row>
    <row r="6" spans="1:4" ht="93.75" customHeight="1">
      <c r="A6" s="212"/>
      <c r="B6" s="214">
        <v>3</v>
      </c>
      <c r="C6" s="109"/>
      <c r="D6" s="108"/>
    </row>
    <row r="7" spans="1:4" ht="93.75" customHeight="1" thickBot="1">
      <c r="A7" s="212"/>
      <c r="B7" s="215"/>
      <c r="C7" s="105"/>
      <c r="D7" s="104"/>
    </row>
    <row r="8" spans="1:4" ht="93.75" customHeight="1">
      <c r="A8" s="212"/>
      <c r="B8" s="214">
        <v>4</v>
      </c>
      <c r="C8" s="107"/>
      <c r="D8" s="106"/>
    </row>
    <row r="9" spans="1:4" ht="93.75" customHeight="1" thickBot="1">
      <c r="A9" s="213"/>
      <c r="B9" s="215"/>
      <c r="C9" s="105"/>
      <c r="D9" s="104"/>
    </row>
    <row r="10" spans="1:4" ht="93.75" customHeight="1">
      <c r="A10" s="211" t="str">
        <f>'XY LENS AA'!B7</f>
        <v>#03</v>
      </c>
      <c r="B10" s="214">
        <v>1</v>
      </c>
      <c r="C10" s="109"/>
      <c r="D10" s="108"/>
    </row>
    <row r="11" spans="1:4" ht="93.75" customHeight="1" thickBot="1">
      <c r="A11" s="212"/>
      <c r="B11" s="215"/>
      <c r="C11" s="105"/>
      <c r="D11" s="104"/>
    </row>
    <row r="12" spans="1:4" ht="93.75" customHeight="1">
      <c r="A12" s="212"/>
      <c r="B12" s="214">
        <v>2</v>
      </c>
      <c r="C12" s="107"/>
      <c r="D12" s="106"/>
    </row>
    <row r="13" spans="1:4" ht="93.75" customHeight="1" thickBot="1">
      <c r="A13" s="212"/>
      <c r="B13" s="215"/>
      <c r="C13" s="111"/>
      <c r="D13" s="110"/>
    </row>
    <row r="14" spans="1:4" ht="93.75" customHeight="1">
      <c r="A14" s="212"/>
      <c r="B14" s="214">
        <v>3</v>
      </c>
      <c r="C14" s="109"/>
      <c r="D14" s="108"/>
    </row>
    <row r="15" spans="1:4" ht="93.75" customHeight="1" thickBot="1">
      <c r="A15" s="212"/>
      <c r="B15" s="215"/>
      <c r="C15" s="105"/>
      <c r="D15" s="104"/>
    </row>
    <row r="16" spans="1:4" ht="93.75" customHeight="1">
      <c r="A16" s="212"/>
      <c r="B16" s="214">
        <v>4</v>
      </c>
      <c r="C16" s="107"/>
      <c r="D16" s="106"/>
    </row>
    <row r="17" spans="1:4" ht="93.75" customHeight="1" thickBot="1">
      <c r="A17" s="213"/>
      <c r="B17" s="215"/>
      <c r="C17" s="105"/>
      <c r="D17" s="104"/>
    </row>
    <row r="18" spans="1:4" ht="93.75" customHeight="1">
      <c r="A18" s="211" t="str">
        <f>'XY LENS AA'!B8</f>
        <v>#04</v>
      </c>
      <c r="B18" s="214">
        <v>1</v>
      </c>
      <c r="C18" s="109"/>
      <c r="D18" s="108"/>
    </row>
    <row r="19" spans="1:4" ht="93.75" customHeight="1" thickBot="1">
      <c r="A19" s="212"/>
      <c r="B19" s="215"/>
      <c r="C19" s="105"/>
      <c r="D19" s="104"/>
    </row>
    <row r="20" spans="1:4" ht="93.75" customHeight="1">
      <c r="A20" s="212"/>
      <c r="B20" s="214">
        <v>2</v>
      </c>
      <c r="C20" s="107"/>
      <c r="D20" s="106"/>
    </row>
    <row r="21" spans="1:4" ht="93.75" customHeight="1" thickBot="1">
      <c r="A21" s="212"/>
      <c r="B21" s="215"/>
      <c r="C21" s="111"/>
      <c r="D21" s="110"/>
    </row>
    <row r="22" spans="1:4" ht="93.75" customHeight="1">
      <c r="A22" s="212"/>
      <c r="B22" s="214">
        <v>3</v>
      </c>
      <c r="C22" s="109"/>
      <c r="D22" s="108"/>
    </row>
    <row r="23" spans="1:4" ht="93.75" customHeight="1" thickBot="1">
      <c r="A23" s="212"/>
      <c r="B23" s="215"/>
      <c r="C23" s="105"/>
      <c r="D23" s="104"/>
    </row>
    <row r="24" spans="1:4" ht="93.75" customHeight="1">
      <c r="A24" s="212"/>
      <c r="B24" s="214">
        <v>4</v>
      </c>
      <c r="C24" s="107"/>
      <c r="D24" s="106"/>
    </row>
    <row r="25" spans="1:4" ht="93.75" customHeight="1" thickBot="1">
      <c r="A25" s="213"/>
      <c r="B25" s="215"/>
      <c r="C25" s="105"/>
      <c r="D25" s="104"/>
    </row>
    <row r="26" spans="1:4" ht="93.75" customHeight="1">
      <c r="A26" s="211" t="str">
        <f>'XY LENS AA'!B9</f>
        <v>#05</v>
      </c>
      <c r="B26" s="214">
        <v>1</v>
      </c>
      <c r="C26" s="109"/>
      <c r="D26" s="108"/>
    </row>
    <row r="27" spans="1:4" ht="93.75" customHeight="1" thickBot="1">
      <c r="A27" s="212"/>
      <c r="B27" s="215"/>
      <c r="C27" s="105"/>
      <c r="D27" s="104"/>
    </row>
    <row r="28" spans="1:4" ht="93.75" customHeight="1">
      <c r="A28" s="212"/>
      <c r="B28" s="214">
        <v>2</v>
      </c>
      <c r="C28" s="107"/>
      <c r="D28" s="106"/>
    </row>
    <row r="29" spans="1:4" ht="93.75" customHeight="1" thickBot="1">
      <c r="A29" s="212"/>
      <c r="B29" s="215"/>
      <c r="C29" s="111"/>
      <c r="D29" s="110"/>
    </row>
    <row r="30" spans="1:4" ht="93.75" customHeight="1">
      <c r="A30" s="212"/>
      <c r="B30" s="214">
        <v>3</v>
      </c>
      <c r="C30" s="109"/>
      <c r="D30" s="108"/>
    </row>
    <row r="31" spans="1:4" ht="93.75" customHeight="1" thickBot="1">
      <c r="A31" s="212"/>
      <c r="B31" s="215"/>
      <c r="C31" s="105"/>
      <c r="D31" s="104"/>
    </row>
    <row r="32" spans="1:4" ht="93.75" customHeight="1">
      <c r="A32" s="212"/>
      <c r="B32" s="214">
        <v>4</v>
      </c>
      <c r="C32" s="107"/>
      <c r="D32" s="106"/>
    </row>
    <row r="33" spans="1:4" ht="93.75" customHeight="1" thickBot="1">
      <c r="A33" s="213"/>
      <c r="B33" s="215"/>
      <c r="C33" s="105"/>
      <c r="D33" s="104"/>
    </row>
    <row r="34" spans="1:4" ht="93.75" customHeight="1">
      <c r="A34" s="211" t="str">
        <f>'XY LENS AA'!B10</f>
        <v>#06</v>
      </c>
      <c r="B34" s="214">
        <v>1</v>
      </c>
      <c r="C34" s="109"/>
      <c r="D34" s="108"/>
    </row>
    <row r="35" spans="1:4" ht="93.75" customHeight="1" thickBot="1">
      <c r="A35" s="212"/>
      <c r="B35" s="215"/>
      <c r="C35" s="105"/>
      <c r="D35" s="104"/>
    </row>
    <row r="36" spans="1:4" ht="93.75" customHeight="1">
      <c r="A36" s="212"/>
      <c r="B36" s="214">
        <v>2</v>
      </c>
      <c r="C36" s="107"/>
      <c r="D36" s="106"/>
    </row>
    <row r="37" spans="1:4" ht="93.75" customHeight="1" thickBot="1">
      <c r="A37" s="212"/>
      <c r="B37" s="215"/>
      <c r="C37" s="111"/>
      <c r="D37" s="110"/>
    </row>
    <row r="38" spans="1:4" ht="93.75" customHeight="1">
      <c r="A38" s="212"/>
      <c r="B38" s="214">
        <v>3</v>
      </c>
      <c r="C38" s="109"/>
      <c r="D38" s="108"/>
    </row>
    <row r="39" spans="1:4" ht="93.75" customHeight="1" thickBot="1">
      <c r="A39" s="212"/>
      <c r="B39" s="215"/>
      <c r="C39" s="105"/>
      <c r="D39" s="104"/>
    </row>
    <row r="40" spans="1:4" ht="93.75" customHeight="1">
      <c r="A40" s="212"/>
      <c r="B40" s="214">
        <v>4</v>
      </c>
      <c r="C40" s="107"/>
      <c r="D40" s="106"/>
    </row>
    <row r="41" spans="1:4" ht="93.75" customHeight="1" thickBot="1">
      <c r="A41" s="213"/>
      <c r="B41" s="215"/>
      <c r="C41" s="105"/>
      <c r="D41" s="104"/>
    </row>
    <row r="42" spans="1:4" ht="93.75" customHeight="1">
      <c r="A42" s="211" t="str">
        <f>'XY LENS AA'!B11</f>
        <v>#07</v>
      </c>
      <c r="B42" s="214">
        <v>1</v>
      </c>
      <c r="C42" s="109"/>
      <c r="D42" s="108"/>
    </row>
    <row r="43" spans="1:4" ht="93.75" customHeight="1" thickBot="1">
      <c r="A43" s="212"/>
      <c r="B43" s="215"/>
      <c r="C43" s="105"/>
      <c r="D43" s="104"/>
    </row>
    <row r="44" spans="1:4" ht="93.75" customHeight="1">
      <c r="A44" s="212"/>
      <c r="B44" s="214">
        <v>2</v>
      </c>
      <c r="C44" s="107"/>
      <c r="D44" s="106"/>
    </row>
    <row r="45" spans="1:4" ht="93.75" customHeight="1" thickBot="1">
      <c r="A45" s="212"/>
      <c r="B45" s="215"/>
      <c r="C45" s="111"/>
      <c r="D45" s="110"/>
    </row>
    <row r="46" spans="1:4" ht="93.75" customHeight="1">
      <c r="A46" s="212"/>
      <c r="B46" s="214">
        <v>3</v>
      </c>
      <c r="C46" s="109"/>
      <c r="D46" s="108"/>
    </row>
    <row r="47" spans="1:4" ht="93.75" customHeight="1" thickBot="1">
      <c r="A47" s="212"/>
      <c r="B47" s="215"/>
      <c r="C47" s="105"/>
      <c r="D47" s="104"/>
    </row>
    <row r="48" spans="1:4" ht="93.75" customHeight="1">
      <c r="A48" s="212"/>
      <c r="B48" s="214">
        <v>4</v>
      </c>
      <c r="C48" s="107"/>
      <c r="D48" s="106"/>
    </row>
    <row r="49" spans="1:4" ht="93.75" customHeight="1" thickBot="1">
      <c r="A49" s="213"/>
      <c r="B49" s="215"/>
      <c r="C49" s="105"/>
      <c r="D49" s="104"/>
    </row>
    <row r="50" spans="1:4" ht="93.75" customHeight="1">
      <c r="A50" s="211" t="str">
        <f>'XY LENS AA'!B12</f>
        <v>#08</v>
      </c>
      <c r="B50" s="214">
        <v>1</v>
      </c>
      <c r="C50" s="109"/>
      <c r="D50" s="108"/>
    </row>
    <row r="51" spans="1:4" ht="93.75" customHeight="1" thickBot="1">
      <c r="A51" s="212"/>
      <c r="B51" s="215"/>
      <c r="C51" s="105"/>
      <c r="D51" s="104"/>
    </row>
    <row r="52" spans="1:4" ht="93.75" customHeight="1">
      <c r="A52" s="212"/>
      <c r="B52" s="214">
        <v>2</v>
      </c>
      <c r="C52" s="107"/>
      <c r="D52" s="106"/>
    </row>
    <row r="53" spans="1:4" ht="93.75" customHeight="1" thickBot="1">
      <c r="A53" s="212"/>
      <c r="B53" s="215"/>
      <c r="C53" s="111"/>
      <c r="D53" s="110"/>
    </row>
    <row r="54" spans="1:4" ht="93.75" customHeight="1">
      <c r="A54" s="212"/>
      <c r="B54" s="214">
        <v>3</v>
      </c>
      <c r="C54" s="109"/>
      <c r="D54" s="108"/>
    </row>
    <row r="55" spans="1:4" ht="93.75" customHeight="1" thickBot="1">
      <c r="A55" s="212"/>
      <c r="B55" s="215"/>
      <c r="C55" s="105"/>
      <c r="D55" s="104"/>
    </row>
    <row r="56" spans="1:4" ht="93.75" customHeight="1">
      <c r="A56" s="212"/>
      <c r="B56" s="214">
        <v>4</v>
      </c>
      <c r="C56" s="107"/>
      <c r="D56" s="106"/>
    </row>
    <row r="57" spans="1:4" ht="93.75" customHeight="1" thickBot="1">
      <c r="A57" s="213"/>
      <c r="B57" s="215"/>
      <c r="C57" s="105"/>
      <c r="D57" s="104"/>
    </row>
    <row r="58" spans="1:4" ht="93.75" customHeight="1">
      <c r="A58" s="211" t="str">
        <f>'XY LENS AA'!B13</f>
        <v>#09</v>
      </c>
      <c r="B58" s="214">
        <v>1</v>
      </c>
      <c r="C58" s="109"/>
      <c r="D58" s="108"/>
    </row>
    <row r="59" spans="1:4" ht="93.75" customHeight="1" thickBot="1">
      <c r="A59" s="212"/>
      <c r="B59" s="215"/>
      <c r="C59" s="105"/>
      <c r="D59" s="104"/>
    </row>
    <row r="60" spans="1:4" ht="93.75" customHeight="1">
      <c r="A60" s="212"/>
      <c r="B60" s="214">
        <v>2</v>
      </c>
      <c r="C60" s="107"/>
      <c r="D60" s="106"/>
    </row>
    <row r="61" spans="1:4" ht="93.75" customHeight="1" thickBot="1">
      <c r="A61" s="212"/>
      <c r="B61" s="215"/>
      <c r="C61" s="111"/>
      <c r="D61" s="110"/>
    </row>
    <row r="62" spans="1:4" ht="93.75" customHeight="1">
      <c r="A62" s="212"/>
      <c r="B62" s="214">
        <v>3</v>
      </c>
      <c r="C62" s="109"/>
      <c r="D62" s="108"/>
    </row>
    <row r="63" spans="1:4" ht="93.75" customHeight="1" thickBot="1">
      <c r="A63" s="212"/>
      <c r="B63" s="215"/>
      <c r="C63" s="105"/>
      <c r="D63" s="104"/>
    </row>
    <row r="64" spans="1:4" ht="93.75" customHeight="1">
      <c r="A64" s="212"/>
      <c r="B64" s="214">
        <v>4</v>
      </c>
      <c r="C64" s="107"/>
      <c r="D64" s="106"/>
    </row>
    <row r="65" spans="1:4" ht="93.75" customHeight="1" thickBot="1">
      <c r="A65" s="213"/>
      <c r="B65" s="215"/>
      <c r="C65" s="105"/>
      <c r="D65" s="104"/>
    </row>
    <row r="66" spans="1:4" ht="93.75" customHeight="1">
      <c r="A66" s="211" t="str">
        <f>'XY LENS AA'!B14</f>
        <v>#10</v>
      </c>
      <c r="B66" s="214">
        <v>1</v>
      </c>
      <c r="C66" s="109"/>
      <c r="D66" s="108"/>
    </row>
    <row r="67" spans="1:4" ht="93.75" customHeight="1" thickBot="1">
      <c r="A67" s="212"/>
      <c r="B67" s="215"/>
      <c r="C67" s="105"/>
      <c r="D67" s="104"/>
    </row>
    <row r="68" spans="1:4" ht="93.75" customHeight="1">
      <c r="A68" s="212"/>
      <c r="B68" s="214">
        <v>2</v>
      </c>
      <c r="C68" s="107"/>
      <c r="D68" s="106"/>
    </row>
    <row r="69" spans="1:4" ht="93.75" customHeight="1" thickBot="1">
      <c r="A69" s="212"/>
      <c r="B69" s="215"/>
      <c r="C69" s="111"/>
      <c r="D69" s="110"/>
    </row>
    <row r="70" spans="1:4" ht="93.75" customHeight="1">
      <c r="A70" s="212"/>
      <c r="B70" s="214">
        <v>3</v>
      </c>
      <c r="C70" s="109"/>
      <c r="D70" s="108"/>
    </row>
    <row r="71" spans="1:4" ht="93.75" customHeight="1" thickBot="1">
      <c r="A71" s="212"/>
      <c r="B71" s="215"/>
      <c r="C71" s="105"/>
      <c r="D71" s="104"/>
    </row>
    <row r="72" spans="1:4" ht="93.75" customHeight="1">
      <c r="A72" s="212"/>
      <c r="B72" s="214">
        <v>4</v>
      </c>
      <c r="C72" s="107"/>
      <c r="D72" s="106"/>
    </row>
    <row r="73" spans="1:4" ht="93.75" customHeight="1" thickBot="1">
      <c r="A73" s="213"/>
      <c r="B73" s="215"/>
      <c r="C73" s="105"/>
      <c r="D73" s="104"/>
    </row>
    <row r="74" spans="1:4" ht="93.75" customHeight="1">
      <c r="A74" s="211" t="str">
        <f>'XY LENS AA'!B15</f>
        <v>#11</v>
      </c>
      <c r="B74" s="214">
        <v>1</v>
      </c>
      <c r="C74" s="109"/>
      <c r="D74" s="108"/>
    </row>
    <row r="75" spans="1:4" ht="93.75" customHeight="1" thickBot="1">
      <c r="A75" s="212"/>
      <c r="B75" s="215"/>
      <c r="C75" s="105"/>
      <c r="D75" s="104"/>
    </row>
    <row r="76" spans="1:4" ht="93.75" customHeight="1">
      <c r="A76" s="212"/>
      <c r="B76" s="214">
        <v>2</v>
      </c>
      <c r="C76" s="107"/>
      <c r="D76" s="106"/>
    </row>
    <row r="77" spans="1:4" ht="93.75" customHeight="1" thickBot="1">
      <c r="A77" s="212"/>
      <c r="B77" s="215"/>
      <c r="C77" s="111"/>
      <c r="D77" s="110"/>
    </row>
    <row r="78" spans="1:4" ht="93.75" customHeight="1">
      <c r="A78" s="212"/>
      <c r="B78" s="214">
        <v>3</v>
      </c>
      <c r="C78" s="109"/>
      <c r="D78" s="108"/>
    </row>
    <row r="79" spans="1:4" ht="93.75" customHeight="1" thickBot="1">
      <c r="A79" s="212"/>
      <c r="B79" s="215"/>
      <c r="C79" s="105"/>
      <c r="D79" s="104"/>
    </row>
    <row r="80" spans="1:4" ht="93.75" customHeight="1">
      <c r="A80" s="212"/>
      <c r="B80" s="214">
        <v>4</v>
      </c>
      <c r="C80" s="107"/>
      <c r="D80" s="106"/>
    </row>
    <row r="81" spans="1:4" ht="93.75" customHeight="1" thickBot="1">
      <c r="A81" s="213"/>
      <c r="B81" s="215"/>
      <c r="C81" s="105"/>
      <c r="D81" s="104"/>
    </row>
    <row r="82" spans="1:4" ht="93.75" customHeight="1">
      <c r="A82" s="211" t="str">
        <f>'XY LENS AA'!B16</f>
        <v>#12</v>
      </c>
      <c r="B82" s="214">
        <v>1</v>
      </c>
      <c r="C82" s="109"/>
      <c r="D82" s="108"/>
    </row>
    <row r="83" spans="1:4" ht="93.75" customHeight="1" thickBot="1">
      <c r="A83" s="212"/>
      <c r="B83" s="215"/>
      <c r="C83" s="105"/>
      <c r="D83" s="104"/>
    </row>
    <row r="84" spans="1:4" ht="93.75" customHeight="1">
      <c r="A84" s="212"/>
      <c r="B84" s="214">
        <v>2</v>
      </c>
      <c r="C84" s="107"/>
      <c r="D84" s="106"/>
    </row>
    <row r="85" spans="1:4" ht="93.75" customHeight="1" thickBot="1">
      <c r="A85" s="212"/>
      <c r="B85" s="215"/>
      <c r="C85" s="111"/>
      <c r="D85" s="110"/>
    </row>
    <row r="86" spans="1:4" ht="93.75" customHeight="1">
      <c r="A86" s="212"/>
      <c r="B86" s="214">
        <v>3</v>
      </c>
      <c r="C86" s="109"/>
      <c r="D86" s="108"/>
    </row>
    <row r="87" spans="1:4" ht="93.75" customHeight="1" thickBot="1">
      <c r="A87" s="212"/>
      <c r="B87" s="215"/>
      <c r="C87" s="105"/>
      <c r="D87" s="104"/>
    </row>
    <row r="88" spans="1:4" ht="93.75" customHeight="1">
      <c r="A88" s="212"/>
      <c r="B88" s="214">
        <v>4</v>
      </c>
      <c r="C88" s="107"/>
      <c r="D88" s="106"/>
    </row>
    <row r="89" spans="1:4" ht="93.75" customHeight="1" thickBot="1">
      <c r="A89" s="213"/>
      <c r="B89" s="215"/>
      <c r="C89" s="105"/>
      <c r="D89" s="104"/>
    </row>
    <row r="90" spans="1:4" ht="93.75" customHeight="1">
      <c r="A90" s="211" t="str">
        <f>'XY LENS AA'!B17</f>
        <v>#13</v>
      </c>
      <c r="B90" s="214">
        <v>1</v>
      </c>
      <c r="C90" s="109"/>
      <c r="D90" s="108"/>
    </row>
    <row r="91" spans="1:4" ht="93.75" customHeight="1" thickBot="1">
      <c r="A91" s="212"/>
      <c r="B91" s="215"/>
      <c r="C91" s="105"/>
      <c r="D91" s="104"/>
    </row>
    <row r="92" spans="1:4" ht="93.75" customHeight="1">
      <c r="A92" s="212"/>
      <c r="B92" s="214">
        <v>2</v>
      </c>
      <c r="C92" s="107"/>
      <c r="D92" s="106"/>
    </row>
    <row r="93" spans="1:4" ht="93.75" customHeight="1" thickBot="1">
      <c r="A93" s="212"/>
      <c r="B93" s="215"/>
      <c r="C93" s="111"/>
      <c r="D93" s="110"/>
    </row>
    <row r="94" spans="1:4" ht="93.75" customHeight="1">
      <c r="A94" s="212"/>
      <c r="B94" s="214">
        <v>3</v>
      </c>
      <c r="C94" s="109"/>
      <c r="D94" s="108"/>
    </row>
    <row r="95" spans="1:4" ht="93.75" customHeight="1" thickBot="1">
      <c r="A95" s="212"/>
      <c r="B95" s="215"/>
      <c r="C95" s="105"/>
      <c r="D95" s="104"/>
    </row>
    <row r="96" spans="1:4" ht="93.75" customHeight="1">
      <c r="A96" s="212"/>
      <c r="B96" s="214">
        <v>4</v>
      </c>
      <c r="C96" s="107"/>
      <c r="D96" s="106"/>
    </row>
    <row r="97" spans="1:4" ht="93.75" customHeight="1" thickBot="1">
      <c r="A97" s="213"/>
      <c r="B97" s="215"/>
      <c r="C97" s="105"/>
      <c r="D97" s="104"/>
    </row>
    <row r="98" spans="1:4" ht="93.75" customHeight="1">
      <c r="A98" s="211" t="str">
        <f>'XY LENS AA'!B18</f>
        <v>#14</v>
      </c>
      <c r="B98" s="214">
        <v>1</v>
      </c>
      <c r="C98" s="109"/>
      <c r="D98" s="108"/>
    </row>
    <row r="99" spans="1:4" ht="93.75" customHeight="1" thickBot="1">
      <c r="A99" s="212"/>
      <c r="B99" s="215"/>
      <c r="C99" s="105"/>
      <c r="D99" s="104"/>
    </row>
    <row r="100" spans="1:4" ht="93.75" customHeight="1">
      <c r="A100" s="212"/>
      <c r="B100" s="214">
        <v>2</v>
      </c>
      <c r="C100" s="107"/>
      <c r="D100" s="106"/>
    </row>
    <row r="101" spans="1:4" ht="93.75" customHeight="1" thickBot="1">
      <c r="A101" s="212"/>
      <c r="B101" s="215"/>
      <c r="C101" s="111"/>
      <c r="D101" s="110"/>
    </row>
    <row r="102" spans="1:4" ht="93.75" customHeight="1">
      <c r="A102" s="212"/>
      <c r="B102" s="214">
        <v>3</v>
      </c>
      <c r="C102" s="109"/>
      <c r="D102" s="108"/>
    </row>
    <row r="103" spans="1:4" ht="93.75" customHeight="1" thickBot="1">
      <c r="A103" s="212"/>
      <c r="B103" s="215"/>
      <c r="C103" s="105"/>
      <c r="D103" s="104"/>
    </row>
    <row r="104" spans="1:4" ht="93.75" customHeight="1">
      <c r="A104" s="212"/>
      <c r="B104" s="214">
        <v>4</v>
      </c>
      <c r="C104" s="107"/>
      <c r="D104" s="106"/>
    </row>
    <row r="105" spans="1:4" ht="93.75" customHeight="1" thickBot="1">
      <c r="A105" s="213"/>
      <c r="B105" s="215"/>
      <c r="C105" s="105"/>
      <c r="D105" s="104"/>
    </row>
    <row r="106" spans="1:4" ht="93.75" customHeight="1">
      <c r="A106" s="211" t="str">
        <f>'XY LENS AA'!B19</f>
        <v>#15</v>
      </c>
      <c r="B106" s="214">
        <v>1</v>
      </c>
      <c r="C106" s="109"/>
      <c r="D106" s="108"/>
    </row>
    <row r="107" spans="1:4" ht="93.75" customHeight="1" thickBot="1">
      <c r="A107" s="212"/>
      <c r="B107" s="215"/>
      <c r="C107" s="105"/>
      <c r="D107" s="104"/>
    </row>
    <row r="108" spans="1:4" ht="93.75" customHeight="1">
      <c r="A108" s="212"/>
      <c r="B108" s="214">
        <v>2</v>
      </c>
      <c r="C108" s="107"/>
      <c r="D108" s="106"/>
    </row>
    <row r="109" spans="1:4" ht="93.75" customHeight="1" thickBot="1">
      <c r="A109" s="212"/>
      <c r="B109" s="215"/>
      <c r="C109" s="111"/>
      <c r="D109" s="110"/>
    </row>
    <row r="110" spans="1:4" ht="93.75" customHeight="1">
      <c r="A110" s="212"/>
      <c r="B110" s="214">
        <v>3</v>
      </c>
      <c r="C110" s="109"/>
      <c r="D110" s="108"/>
    </row>
    <row r="111" spans="1:4" ht="93.75" customHeight="1" thickBot="1">
      <c r="A111" s="212"/>
      <c r="B111" s="215"/>
      <c r="C111" s="105"/>
      <c r="D111" s="104"/>
    </row>
    <row r="112" spans="1:4" ht="93.75" customHeight="1">
      <c r="A112" s="212"/>
      <c r="B112" s="214">
        <v>4</v>
      </c>
      <c r="C112" s="107"/>
      <c r="D112" s="106"/>
    </row>
    <row r="113" spans="1:4" ht="93.75" customHeight="1" thickBot="1">
      <c r="A113" s="213"/>
      <c r="B113" s="215"/>
      <c r="C113" s="105"/>
      <c r="D113" s="104"/>
    </row>
    <row r="114" spans="1:4" ht="93.75" customHeight="1">
      <c r="A114" s="211" t="str">
        <f>'XY LENS AA'!B20</f>
        <v>#16</v>
      </c>
      <c r="B114" s="214">
        <v>1</v>
      </c>
      <c r="C114" s="109"/>
      <c r="D114" s="108"/>
    </row>
    <row r="115" spans="1:4" ht="93.75" customHeight="1" thickBot="1">
      <c r="A115" s="212"/>
      <c r="B115" s="215"/>
      <c r="C115" s="105"/>
      <c r="D115" s="104"/>
    </row>
    <row r="116" spans="1:4" ht="93.75" customHeight="1">
      <c r="A116" s="212"/>
      <c r="B116" s="214">
        <v>2</v>
      </c>
      <c r="C116" s="107"/>
      <c r="D116" s="106"/>
    </row>
    <row r="117" spans="1:4" ht="93.75" customHeight="1" thickBot="1">
      <c r="A117" s="212"/>
      <c r="B117" s="215"/>
      <c r="C117" s="111"/>
      <c r="D117" s="110"/>
    </row>
    <row r="118" spans="1:4" ht="93.75" customHeight="1">
      <c r="A118" s="212"/>
      <c r="B118" s="214">
        <v>3</v>
      </c>
      <c r="C118" s="109"/>
      <c r="D118" s="108"/>
    </row>
    <row r="119" spans="1:4" ht="93.75" customHeight="1" thickBot="1">
      <c r="A119" s="212"/>
      <c r="B119" s="215"/>
      <c r="C119" s="105"/>
      <c r="D119" s="104"/>
    </row>
    <row r="120" spans="1:4" ht="93.75" customHeight="1">
      <c r="A120" s="212"/>
      <c r="B120" s="214">
        <v>4</v>
      </c>
      <c r="C120" s="107"/>
      <c r="D120" s="106"/>
    </row>
    <row r="121" spans="1:4" ht="93.75" customHeight="1" thickBot="1">
      <c r="A121" s="213"/>
      <c r="B121" s="215"/>
      <c r="C121" s="105"/>
      <c r="D121" s="104"/>
    </row>
    <row r="122" spans="1:4" ht="93.75" customHeight="1">
      <c r="A122" s="211" t="str">
        <f>'XY LENS AA'!B21</f>
        <v>#18</v>
      </c>
      <c r="B122" s="214">
        <v>1</v>
      </c>
      <c r="C122" s="109"/>
      <c r="D122" s="108"/>
    </row>
    <row r="123" spans="1:4" ht="93.75" customHeight="1" thickBot="1">
      <c r="A123" s="212"/>
      <c r="B123" s="215"/>
      <c r="C123" s="105"/>
      <c r="D123" s="104"/>
    </row>
    <row r="124" spans="1:4" ht="93.75" customHeight="1">
      <c r="A124" s="212"/>
      <c r="B124" s="214">
        <v>2</v>
      </c>
      <c r="C124" s="107"/>
      <c r="D124" s="106"/>
    </row>
    <row r="125" spans="1:4" ht="93.75" customHeight="1" thickBot="1">
      <c r="A125" s="212"/>
      <c r="B125" s="215"/>
      <c r="C125" s="111"/>
      <c r="D125" s="110"/>
    </row>
    <row r="126" spans="1:4" ht="93.75" customHeight="1">
      <c r="A126" s="212"/>
      <c r="B126" s="214">
        <v>3</v>
      </c>
      <c r="C126" s="109"/>
      <c r="D126" s="108"/>
    </row>
    <row r="127" spans="1:4" ht="93.75" customHeight="1" thickBot="1">
      <c r="A127" s="212"/>
      <c r="B127" s="215"/>
      <c r="C127" s="105"/>
      <c r="D127" s="104"/>
    </row>
    <row r="128" spans="1:4" ht="93.75" customHeight="1">
      <c r="A128" s="212"/>
      <c r="B128" s="214">
        <v>4</v>
      </c>
      <c r="C128" s="107"/>
      <c r="D128" s="106"/>
    </row>
    <row r="129" spans="1:4" ht="93.75" customHeight="1" thickBot="1">
      <c r="A129" s="213"/>
      <c r="B129" s="215"/>
      <c r="C129" s="105"/>
      <c r="D129" s="104"/>
    </row>
    <row r="130" spans="1:4" ht="93.75" customHeight="1">
      <c r="A130" s="211" t="str">
        <f>'XY LENS AA'!B22</f>
        <v>#19</v>
      </c>
      <c r="B130" s="214">
        <v>1</v>
      </c>
      <c r="C130" s="109"/>
      <c r="D130" s="108"/>
    </row>
    <row r="131" spans="1:4" ht="93.75" customHeight="1" thickBot="1">
      <c r="A131" s="212"/>
      <c r="B131" s="215"/>
      <c r="C131" s="105"/>
      <c r="D131" s="104"/>
    </row>
    <row r="132" spans="1:4" ht="93.75" customHeight="1">
      <c r="A132" s="212"/>
      <c r="B132" s="214">
        <v>2</v>
      </c>
      <c r="C132" s="107"/>
      <c r="D132" s="106"/>
    </row>
    <row r="133" spans="1:4" ht="93.75" customHeight="1" thickBot="1">
      <c r="A133" s="212"/>
      <c r="B133" s="215"/>
      <c r="C133" s="111"/>
      <c r="D133" s="110"/>
    </row>
    <row r="134" spans="1:4" ht="93.75" customHeight="1">
      <c r="A134" s="212"/>
      <c r="B134" s="214">
        <v>3</v>
      </c>
      <c r="C134" s="109"/>
      <c r="D134" s="108"/>
    </row>
    <row r="135" spans="1:4" ht="93.75" customHeight="1" thickBot="1">
      <c r="A135" s="212"/>
      <c r="B135" s="215"/>
      <c r="C135" s="105"/>
      <c r="D135" s="104"/>
    </row>
    <row r="136" spans="1:4" ht="93.75" customHeight="1">
      <c r="A136" s="212"/>
      <c r="B136" s="214">
        <v>4</v>
      </c>
      <c r="C136" s="107"/>
      <c r="D136" s="106"/>
    </row>
    <row r="137" spans="1:4" ht="93.75" customHeight="1" thickBot="1">
      <c r="A137" s="213"/>
      <c r="B137" s="215"/>
      <c r="C137" s="105"/>
      <c r="D137" s="104"/>
    </row>
    <row r="138" spans="1:4" ht="93.75" customHeight="1">
      <c r="A138" s="211" t="str">
        <f>'XY LENS AA'!B23</f>
        <v>#20</v>
      </c>
      <c r="B138" s="214">
        <v>1</v>
      </c>
      <c r="C138" s="109"/>
      <c r="D138" s="108"/>
    </row>
    <row r="139" spans="1:4" ht="93.75" customHeight="1" thickBot="1">
      <c r="A139" s="212"/>
      <c r="B139" s="215"/>
      <c r="C139" s="105"/>
      <c r="D139" s="104"/>
    </row>
    <row r="140" spans="1:4" ht="93.75" customHeight="1">
      <c r="A140" s="212"/>
      <c r="B140" s="214">
        <v>2</v>
      </c>
      <c r="C140" s="107"/>
      <c r="D140" s="106"/>
    </row>
    <row r="141" spans="1:4" ht="93.75" customHeight="1" thickBot="1">
      <c r="A141" s="212"/>
      <c r="B141" s="215"/>
      <c r="C141" s="111"/>
      <c r="D141" s="110"/>
    </row>
    <row r="142" spans="1:4" ht="93.75" customHeight="1">
      <c r="A142" s="212"/>
      <c r="B142" s="214">
        <v>3</v>
      </c>
      <c r="C142" s="109"/>
      <c r="D142" s="108"/>
    </row>
    <row r="143" spans="1:4" ht="93.75" customHeight="1" thickBot="1">
      <c r="A143" s="212"/>
      <c r="B143" s="215"/>
      <c r="C143" s="105"/>
      <c r="D143" s="104"/>
    </row>
    <row r="144" spans="1:4" ht="93.75" customHeight="1">
      <c r="A144" s="212"/>
      <c r="B144" s="214">
        <v>4</v>
      </c>
      <c r="C144" s="107"/>
      <c r="D144" s="106"/>
    </row>
    <row r="145" spans="1:4" ht="93.75" customHeight="1" thickBot="1">
      <c r="A145" s="213"/>
      <c r="B145" s="215"/>
      <c r="C145" s="105"/>
      <c r="D145" s="104"/>
    </row>
    <row r="146" spans="1:4" ht="93.75" customHeight="1">
      <c r="A146" s="211" t="str">
        <f>'XY LENS AA'!B24</f>
        <v>#21</v>
      </c>
      <c r="B146" s="214">
        <v>1</v>
      </c>
      <c r="C146" s="109"/>
      <c r="D146" s="108"/>
    </row>
    <row r="147" spans="1:4" ht="93.75" customHeight="1" thickBot="1">
      <c r="A147" s="212"/>
      <c r="B147" s="215"/>
      <c r="C147" s="105"/>
      <c r="D147" s="104"/>
    </row>
    <row r="148" spans="1:4" ht="93.75" customHeight="1">
      <c r="A148" s="212"/>
      <c r="B148" s="214">
        <v>2</v>
      </c>
      <c r="C148" s="107"/>
      <c r="D148" s="106"/>
    </row>
    <row r="149" spans="1:4" ht="93.75" customHeight="1" thickBot="1">
      <c r="A149" s="212"/>
      <c r="B149" s="215"/>
      <c r="C149" s="111"/>
      <c r="D149" s="110"/>
    </row>
    <row r="150" spans="1:4" ht="93.75" customHeight="1">
      <c r="A150" s="212"/>
      <c r="B150" s="214">
        <v>3</v>
      </c>
      <c r="C150" s="109"/>
      <c r="D150" s="108"/>
    </row>
    <row r="151" spans="1:4" ht="93.75" customHeight="1" thickBot="1">
      <c r="A151" s="212"/>
      <c r="B151" s="215"/>
      <c r="C151" s="105"/>
      <c r="D151" s="104"/>
    </row>
    <row r="152" spans="1:4" ht="93.75" customHeight="1">
      <c r="A152" s="212"/>
      <c r="B152" s="214">
        <v>4</v>
      </c>
      <c r="C152" s="107"/>
      <c r="D152" s="106"/>
    </row>
    <row r="153" spans="1:4" ht="93.75" customHeight="1" thickBot="1">
      <c r="A153" s="213"/>
      <c r="B153" s="215"/>
      <c r="C153" s="105"/>
      <c r="D153" s="104"/>
    </row>
    <row r="154" spans="1:4" ht="93.75" customHeight="1">
      <c r="A154" s="211" t="str">
        <f>'XY LENS AA'!B25</f>
        <v>#22</v>
      </c>
      <c r="B154" s="214">
        <v>1</v>
      </c>
      <c r="C154" s="109"/>
      <c r="D154" s="108"/>
    </row>
    <row r="155" spans="1:4" ht="93.75" customHeight="1" thickBot="1">
      <c r="A155" s="212"/>
      <c r="B155" s="215"/>
      <c r="C155" s="105"/>
      <c r="D155" s="104"/>
    </row>
    <row r="156" spans="1:4" ht="93.75" customHeight="1">
      <c r="A156" s="212"/>
      <c r="B156" s="214">
        <v>2</v>
      </c>
      <c r="C156" s="107"/>
      <c r="D156" s="106"/>
    </row>
    <row r="157" spans="1:4" ht="93.75" customHeight="1" thickBot="1">
      <c r="A157" s="212"/>
      <c r="B157" s="215"/>
      <c r="C157" s="111"/>
      <c r="D157" s="110"/>
    </row>
    <row r="158" spans="1:4" ht="93.75" customHeight="1">
      <c r="A158" s="212"/>
      <c r="B158" s="214">
        <v>3</v>
      </c>
      <c r="C158" s="109"/>
      <c r="D158" s="108"/>
    </row>
    <row r="159" spans="1:4" ht="93.75" customHeight="1" thickBot="1">
      <c r="A159" s="212"/>
      <c r="B159" s="215"/>
      <c r="C159" s="105"/>
      <c r="D159" s="104"/>
    </row>
    <row r="160" spans="1:4" ht="93.75" customHeight="1">
      <c r="A160" s="212"/>
      <c r="B160" s="214">
        <v>4</v>
      </c>
      <c r="C160" s="107"/>
      <c r="D160" s="106"/>
    </row>
    <row r="161" spans="1:4" ht="93.75" customHeight="1" thickBot="1">
      <c r="A161" s="213"/>
      <c r="B161" s="215"/>
      <c r="C161" s="105"/>
      <c r="D161" s="104"/>
    </row>
    <row r="162" spans="1:4" ht="93.75" customHeight="1">
      <c r="A162" s="211" t="str">
        <f>'XY LENS AA'!B26</f>
        <v>#23</v>
      </c>
      <c r="B162" s="214">
        <v>1</v>
      </c>
      <c r="C162" s="109"/>
      <c r="D162" s="108"/>
    </row>
    <row r="163" spans="1:4" ht="93.75" customHeight="1" thickBot="1">
      <c r="A163" s="212"/>
      <c r="B163" s="215"/>
      <c r="C163" s="105"/>
      <c r="D163" s="104"/>
    </row>
    <row r="164" spans="1:4" ht="93.75" customHeight="1">
      <c r="A164" s="212"/>
      <c r="B164" s="214">
        <v>2</v>
      </c>
      <c r="C164" s="107"/>
      <c r="D164" s="106"/>
    </row>
    <row r="165" spans="1:4" ht="93.75" customHeight="1" thickBot="1">
      <c r="A165" s="212"/>
      <c r="B165" s="215"/>
      <c r="C165" s="111"/>
      <c r="D165" s="110"/>
    </row>
    <row r="166" spans="1:4" ht="93.75" customHeight="1">
      <c r="A166" s="212"/>
      <c r="B166" s="214">
        <v>3</v>
      </c>
      <c r="C166" s="109"/>
      <c r="D166" s="108"/>
    </row>
    <row r="167" spans="1:4" ht="93.75" customHeight="1" thickBot="1">
      <c r="A167" s="212"/>
      <c r="B167" s="215"/>
      <c r="C167" s="105"/>
      <c r="D167" s="104"/>
    </row>
    <row r="168" spans="1:4" ht="93.75" customHeight="1">
      <c r="A168" s="212"/>
      <c r="B168" s="214">
        <v>4</v>
      </c>
      <c r="C168" s="107"/>
      <c r="D168" s="106"/>
    </row>
    <row r="169" spans="1:4" ht="93.75" customHeight="1" thickBot="1">
      <c r="A169" s="213"/>
      <c r="B169" s="215"/>
      <c r="C169" s="105"/>
      <c r="D169" s="104"/>
    </row>
    <row r="170" spans="1:4" ht="93.75" customHeight="1">
      <c r="A170" s="211" t="str">
        <f>'XY LENS AA'!B27</f>
        <v>#24</v>
      </c>
      <c r="B170" s="214">
        <v>1</v>
      </c>
      <c r="C170" s="109"/>
      <c r="D170" s="108"/>
    </row>
    <row r="171" spans="1:4" ht="93.75" customHeight="1" thickBot="1">
      <c r="A171" s="212"/>
      <c r="B171" s="215"/>
      <c r="C171" s="105"/>
      <c r="D171" s="104"/>
    </row>
    <row r="172" spans="1:4" ht="93.75" customHeight="1">
      <c r="A172" s="212"/>
      <c r="B172" s="214">
        <v>2</v>
      </c>
      <c r="C172" s="107"/>
      <c r="D172" s="106"/>
    </row>
    <row r="173" spans="1:4" ht="93.75" customHeight="1" thickBot="1">
      <c r="A173" s="212"/>
      <c r="B173" s="215"/>
      <c r="C173" s="111"/>
      <c r="D173" s="110"/>
    </row>
    <row r="174" spans="1:4" ht="93.75" customHeight="1">
      <c r="A174" s="212"/>
      <c r="B174" s="214">
        <v>3</v>
      </c>
      <c r="C174" s="109"/>
      <c r="D174" s="108"/>
    </row>
    <row r="175" spans="1:4" ht="93.75" customHeight="1" thickBot="1">
      <c r="A175" s="212"/>
      <c r="B175" s="215"/>
      <c r="C175" s="105"/>
      <c r="D175" s="104"/>
    </row>
    <row r="176" spans="1:4" ht="93.75" customHeight="1">
      <c r="A176" s="212"/>
      <c r="B176" s="214">
        <v>4</v>
      </c>
      <c r="C176" s="107"/>
      <c r="D176" s="106"/>
    </row>
    <row r="177" spans="1:4" ht="93.75" customHeight="1" thickBot="1">
      <c r="A177" s="213"/>
      <c r="B177" s="215"/>
      <c r="C177" s="105"/>
      <c r="D177" s="104"/>
    </row>
    <row r="178" spans="1:4" ht="93.75" customHeight="1">
      <c r="A178" s="211" t="str">
        <f>'XY LENS AA'!B28</f>
        <v>#28</v>
      </c>
      <c r="B178" s="214">
        <v>1</v>
      </c>
      <c r="C178" s="109"/>
      <c r="D178" s="108"/>
    </row>
    <row r="179" spans="1:4" ht="93.75" customHeight="1" thickBot="1">
      <c r="A179" s="212"/>
      <c r="B179" s="215"/>
      <c r="C179" s="105"/>
      <c r="D179" s="104"/>
    </row>
    <row r="180" spans="1:4" ht="93.75" customHeight="1">
      <c r="A180" s="212"/>
      <c r="B180" s="214">
        <v>2</v>
      </c>
      <c r="C180" s="107"/>
      <c r="D180" s="106"/>
    </row>
    <row r="181" spans="1:4" ht="93.75" customHeight="1" thickBot="1">
      <c r="A181" s="212"/>
      <c r="B181" s="215"/>
      <c r="C181" s="111"/>
      <c r="D181" s="110"/>
    </row>
    <row r="182" spans="1:4" ht="93.75" customHeight="1">
      <c r="A182" s="212"/>
      <c r="B182" s="214">
        <v>3</v>
      </c>
      <c r="C182" s="109"/>
      <c r="D182" s="108"/>
    </row>
    <row r="183" spans="1:4" ht="93.75" customHeight="1" thickBot="1">
      <c r="A183" s="212"/>
      <c r="B183" s="215"/>
      <c r="C183" s="105"/>
      <c r="D183" s="104"/>
    </row>
    <row r="184" spans="1:4" ht="93.75" customHeight="1">
      <c r="A184" s="212"/>
      <c r="B184" s="214">
        <v>4</v>
      </c>
      <c r="C184" s="107"/>
      <c r="D184" s="106"/>
    </row>
    <row r="185" spans="1:4" ht="93.75" customHeight="1" thickBot="1">
      <c r="A185" s="213"/>
      <c r="B185" s="215"/>
      <c r="C185" s="105"/>
      <c r="D185" s="104"/>
    </row>
    <row r="186" spans="1:4" ht="93.75" customHeight="1">
      <c r="A186" s="211" t="str">
        <f>'XY LENS AA'!B29</f>
        <v>#29</v>
      </c>
      <c r="B186" s="214">
        <v>1</v>
      </c>
      <c r="C186" s="109"/>
      <c r="D186" s="108"/>
    </row>
    <row r="187" spans="1:4" ht="93.75" customHeight="1" thickBot="1">
      <c r="A187" s="212"/>
      <c r="B187" s="215"/>
      <c r="C187" s="105"/>
      <c r="D187" s="104"/>
    </row>
    <row r="188" spans="1:4" ht="93.75" customHeight="1">
      <c r="A188" s="212"/>
      <c r="B188" s="214">
        <v>2</v>
      </c>
      <c r="C188" s="107"/>
      <c r="D188" s="106"/>
    </row>
    <row r="189" spans="1:4" ht="93.75" customHeight="1" thickBot="1">
      <c r="A189" s="212"/>
      <c r="B189" s="215"/>
      <c r="C189" s="111"/>
      <c r="D189" s="110"/>
    </row>
    <row r="190" spans="1:4" ht="93.75" customHeight="1">
      <c r="A190" s="212"/>
      <c r="B190" s="214">
        <v>3</v>
      </c>
      <c r="C190" s="109"/>
      <c r="D190" s="108"/>
    </row>
    <row r="191" spans="1:4" ht="93.75" customHeight="1" thickBot="1">
      <c r="A191" s="212"/>
      <c r="B191" s="215"/>
      <c r="C191" s="105"/>
      <c r="D191" s="104"/>
    </row>
    <row r="192" spans="1:4" ht="93.75" customHeight="1">
      <c r="A192" s="212"/>
      <c r="B192" s="214">
        <v>4</v>
      </c>
      <c r="C192" s="107"/>
      <c r="D192" s="106"/>
    </row>
    <row r="193" spans="1:4" ht="93.75" customHeight="1" thickBot="1">
      <c r="A193" s="213"/>
      <c r="B193" s="215"/>
      <c r="C193" s="105"/>
      <c r="D193" s="104"/>
    </row>
    <row r="194" spans="1:4" ht="93.75" customHeight="1">
      <c r="A194" s="211" t="str">
        <f>'XY LENS AA'!B30</f>
        <v>#30</v>
      </c>
      <c r="B194" s="214">
        <v>1</v>
      </c>
      <c r="C194" s="109"/>
      <c r="D194" s="108"/>
    </row>
    <row r="195" spans="1:4" ht="93.75" customHeight="1" thickBot="1">
      <c r="A195" s="212"/>
      <c r="B195" s="215"/>
      <c r="C195" s="105"/>
      <c r="D195" s="104"/>
    </row>
    <row r="196" spans="1:4" ht="93.75" customHeight="1">
      <c r="A196" s="212"/>
      <c r="B196" s="214">
        <v>2</v>
      </c>
      <c r="C196" s="107"/>
      <c r="D196" s="106"/>
    </row>
    <row r="197" spans="1:4" ht="93.75" customHeight="1" thickBot="1">
      <c r="A197" s="212"/>
      <c r="B197" s="215"/>
      <c r="C197" s="111"/>
      <c r="D197" s="110"/>
    </row>
    <row r="198" spans="1:4" ht="93.75" customHeight="1">
      <c r="A198" s="212"/>
      <c r="B198" s="214">
        <v>3</v>
      </c>
      <c r="C198" s="109"/>
      <c r="D198" s="108"/>
    </row>
    <row r="199" spans="1:4" ht="93.75" customHeight="1" thickBot="1">
      <c r="A199" s="212"/>
      <c r="B199" s="215"/>
      <c r="C199" s="105"/>
      <c r="D199" s="104"/>
    </row>
    <row r="200" spans="1:4" ht="93.75" customHeight="1">
      <c r="A200" s="212"/>
      <c r="B200" s="214">
        <v>4</v>
      </c>
      <c r="C200" s="107"/>
      <c r="D200" s="106"/>
    </row>
    <row r="201" spans="1:4" ht="93.75" customHeight="1" thickBot="1">
      <c r="A201" s="213"/>
      <c r="B201" s="215"/>
      <c r="C201" s="105"/>
      <c r="D201" s="104"/>
    </row>
    <row r="202" spans="1:4" ht="93.75" customHeight="1">
      <c r="A202" s="211" t="str">
        <f>'XY LENS AA'!B31</f>
        <v>#31</v>
      </c>
      <c r="B202" s="214">
        <v>1</v>
      </c>
      <c r="C202" s="109"/>
      <c r="D202" s="108"/>
    </row>
    <row r="203" spans="1:4" ht="93.75" customHeight="1" thickBot="1">
      <c r="A203" s="212"/>
      <c r="B203" s="215"/>
      <c r="C203" s="105"/>
      <c r="D203" s="104"/>
    </row>
    <row r="204" spans="1:4" ht="93.75" customHeight="1">
      <c r="A204" s="212"/>
      <c r="B204" s="214">
        <v>2</v>
      </c>
      <c r="C204" s="107"/>
      <c r="D204" s="106"/>
    </row>
    <row r="205" spans="1:4" ht="93.75" customHeight="1" thickBot="1">
      <c r="A205" s="212"/>
      <c r="B205" s="215"/>
      <c r="C205" s="111"/>
      <c r="D205" s="110"/>
    </row>
    <row r="206" spans="1:4" ht="93.75" customHeight="1">
      <c r="A206" s="212"/>
      <c r="B206" s="214">
        <v>3</v>
      </c>
      <c r="C206" s="109"/>
      <c r="D206" s="108"/>
    </row>
    <row r="207" spans="1:4" ht="93.75" customHeight="1" thickBot="1">
      <c r="A207" s="212"/>
      <c r="B207" s="215"/>
      <c r="C207" s="105"/>
      <c r="D207" s="104"/>
    </row>
    <row r="208" spans="1:4" ht="93.75" customHeight="1">
      <c r="A208" s="212"/>
      <c r="B208" s="214">
        <v>4</v>
      </c>
      <c r="C208" s="107"/>
      <c r="D208" s="106"/>
    </row>
    <row r="209" spans="1:4" ht="93.75" customHeight="1" thickBot="1">
      <c r="A209" s="213"/>
      <c r="B209" s="215"/>
      <c r="C209" s="105"/>
      <c r="D209" s="104"/>
    </row>
    <row r="210" spans="1:4" ht="93.75" customHeight="1">
      <c r="A210" s="211" t="str">
        <f>'XY LENS AA'!B32</f>
        <v>#32</v>
      </c>
      <c r="B210" s="214">
        <v>1</v>
      </c>
      <c r="C210" s="109"/>
      <c r="D210" s="108"/>
    </row>
    <row r="211" spans="1:4" ht="93.75" customHeight="1" thickBot="1">
      <c r="A211" s="212"/>
      <c r="B211" s="215"/>
      <c r="C211" s="105"/>
      <c r="D211" s="104"/>
    </row>
    <row r="212" spans="1:4" ht="93.75" customHeight="1">
      <c r="A212" s="212"/>
      <c r="B212" s="214">
        <v>2</v>
      </c>
      <c r="C212" s="107"/>
      <c r="D212" s="106"/>
    </row>
    <row r="213" spans="1:4" ht="93.75" customHeight="1" thickBot="1">
      <c r="A213" s="212"/>
      <c r="B213" s="215"/>
      <c r="C213" s="111"/>
      <c r="D213" s="110"/>
    </row>
    <row r="214" spans="1:4" ht="93.75" customHeight="1">
      <c r="A214" s="212"/>
      <c r="B214" s="214">
        <v>3</v>
      </c>
      <c r="C214" s="109"/>
      <c r="D214" s="108"/>
    </row>
    <row r="215" spans="1:4" ht="93.75" customHeight="1" thickBot="1">
      <c r="A215" s="212"/>
      <c r="B215" s="215"/>
      <c r="C215" s="105"/>
      <c r="D215" s="104"/>
    </row>
    <row r="216" spans="1:4" ht="93.75" customHeight="1">
      <c r="A216" s="212"/>
      <c r="B216" s="214">
        <v>4</v>
      </c>
      <c r="C216" s="107"/>
      <c r="D216" s="106"/>
    </row>
    <row r="217" spans="1:4" ht="93.75" customHeight="1" thickBot="1">
      <c r="A217" s="213"/>
      <c r="B217" s="215"/>
      <c r="C217" s="105"/>
      <c r="D217" s="104"/>
    </row>
    <row r="218" spans="1:4" ht="93.75" customHeight="1">
      <c r="A218" s="211" t="str">
        <f>'XY LENS AA'!B33</f>
        <v>#33</v>
      </c>
      <c r="B218" s="214">
        <v>1</v>
      </c>
      <c r="C218" s="109"/>
      <c r="D218" s="108"/>
    </row>
    <row r="219" spans="1:4" ht="93.75" customHeight="1" thickBot="1">
      <c r="A219" s="212"/>
      <c r="B219" s="215"/>
      <c r="C219" s="105"/>
      <c r="D219" s="104"/>
    </row>
    <row r="220" spans="1:4" ht="93.75" customHeight="1">
      <c r="A220" s="212"/>
      <c r="B220" s="214">
        <v>2</v>
      </c>
      <c r="C220" s="107"/>
      <c r="D220" s="106"/>
    </row>
    <row r="221" spans="1:4" ht="93.75" customHeight="1" thickBot="1">
      <c r="A221" s="212"/>
      <c r="B221" s="215"/>
      <c r="C221" s="111"/>
      <c r="D221" s="110"/>
    </row>
    <row r="222" spans="1:4" ht="93.75" customHeight="1">
      <c r="A222" s="212"/>
      <c r="B222" s="214">
        <v>3</v>
      </c>
      <c r="C222" s="109"/>
      <c r="D222" s="108"/>
    </row>
    <row r="223" spans="1:4" ht="93.75" customHeight="1" thickBot="1">
      <c r="A223" s="212"/>
      <c r="B223" s="215"/>
      <c r="C223" s="105"/>
      <c r="D223" s="104"/>
    </row>
    <row r="224" spans="1:4" ht="93.75" customHeight="1">
      <c r="A224" s="212"/>
      <c r="B224" s="214">
        <v>4</v>
      </c>
      <c r="C224" s="107"/>
      <c r="D224" s="106"/>
    </row>
    <row r="225" spans="1:4" ht="93.75" customHeight="1" thickBot="1">
      <c r="A225" s="213"/>
      <c r="B225" s="215"/>
      <c r="C225" s="105"/>
      <c r="D225" s="104"/>
    </row>
    <row r="226" spans="1:4" ht="93.75" customHeight="1">
      <c r="A226" s="211" t="str">
        <f>'XY LENS AA'!B34</f>
        <v>#34</v>
      </c>
      <c r="B226" s="214">
        <v>1</v>
      </c>
      <c r="C226" s="109"/>
      <c r="D226" s="108"/>
    </row>
    <row r="227" spans="1:4" ht="93.75" customHeight="1" thickBot="1">
      <c r="A227" s="212"/>
      <c r="B227" s="215"/>
      <c r="C227" s="105"/>
      <c r="D227" s="104"/>
    </row>
    <row r="228" spans="1:4" ht="93.75" customHeight="1">
      <c r="A228" s="212"/>
      <c r="B228" s="214">
        <v>2</v>
      </c>
      <c r="C228" s="107"/>
      <c r="D228" s="106"/>
    </row>
    <row r="229" spans="1:4" ht="93.75" customHeight="1" thickBot="1">
      <c r="A229" s="212"/>
      <c r="B229" s="215"/>
      <c r="C229" s="111"/>
      <c r="D229" s="110"/>
    </row>
    <row r="230" spans="1:4" ht="93.75" customHeight="1">
      <c r="A230" s="212"/>
      <c r="B230" s="214">
        <v>3</v>
      </c>
      <c r="C230" s="109"/>
      <c r="D230" s="108"/>
    </row>
    <row r="231" spans="1:4" ht="93.75" customHeight="1" thickBot="1">
      <c r="A231" s="212"/>
      <c r="B231" s="215"/>
      <c r="C231" s="105"/>
      <c r="D231" s="104"/>
    </row>
    <row r="232" spans="1:4" ht="93.75" customHeight="1">
      <c r="A232" s="212"/>
      <c r="B232" s="214">
        <v>4</v>
      </c>
      <c r="C232" s="107"/>
      <c r="D232" s="106"/>
    </row>
    <row r="233" spans="1:4" ht="93.75" customHeight="1" thickBot="1">
      <c r="A233" s="213"/>
      <c r="B233" s="215"/>
      <c r="C233" s="105"/>
      <c r="D233" s="104"/>
    </row>
    <row r="234" spans="1:4" ht="93.75" customHeight="1">
      <c r="A234" s="211">
        <f>'XY LENS AA'!B35</f>
        <v>0</v>
      </c>
      <c r="B234" s="214">
        <v>1</v>
      </c>
      <c r="C234" s="109"/>
      <c r="D234" s="108"/>
    </row>
    <row r="235" spans="1:4" ht="93.75" customHeight="1" thickBot="1">
      <c r="A235" s="212"/>
      <c r="B235" s="215"/>
      <c r="C235" s="105"/>
      <c r="D235" s="104"/>
    </row>
    <row r="236" spans="1:4" ht="93.75" customHeight="1">
      <c r="A236" s="212"/>
      <c r="B236" s="214">
        <v>2</v>
      </c>
      <c r="C236" s="107"/>
      <c r="D236" s="106"/>
    </row>
    <row r="237" spans="1:4" ht="93.75" customHeight="1" thickBot="1">
      <c r="A237" s="212"/>
      <c r="B237" s="215"/>
      <c r="C237" s="111"/>
      <c r="D237" s="110"/>
    </row>
    <row r="238" spans="1:4" ht="93.75" customHeight="1">
      <c r="A238" s="212"/>
      <c r="B238" s="214">
        <v>3</v>
      </c>
      <c r="C238" s="109"/>
      <c r="D238" s="108"/>
    </row>
    <row r="239" spans="1:4" ht="93.75" customHeight="1" thickBot="1">
      <c r="A239" s="212"/>
      <c r="B239" s="215"/>
      <c r="C239" s="105"/>
      <c r="D239" s="104"/>
    </row>
    <row r="240" spans="1:4" ht="93.75" customHeight="1">
      <c r="A240" s="212"/>
      <c r="B240" s="214">
        <v>4</v>
      </c>
      <c r="C240" s="107"/>
      <c r="D240" s="106"/>
    </row>
    <row r="241" spans="1:4" ht="93.75" customHeight="1" thickBot="1">
      <c r="A241" s="213"/>
      <c r="B241" s="215"/>
      <c r="C241" s="105"/>
      <c r="D241" s="104"/>
    </row>
    <row r="242" spans="1:4" ht="93.75" customHeight="1">
      <c r="A242" s="211">
        <f>'XY LENS AA'!B36</f>
        <v>0</v>
      </c>
      <c r="B242" s="214">
        <v>1</v>
      </c>
      <c r="C242" s="109"/>
      <c r="D242" s="108"/>
    </row>
    <row r="243" spans="1:4" ht="93.75" customHeight="1" thickBot="1">
      <c r="A243" s="212"/>
      <c r="B243" s="215"/>
      <c r="C243" s="105"/>
      <c r="D243" s="104"/>
    </row>
    <row r="244" spans="1:4" ht="93.75" customHeight="1">
      <c r="A244" s="212"/>
      <c r="B244" s="214">
        <v>2</v>
      </c>
      <c r="C244" s="107"/>
      <c r="D244" s="106"/>
    </row>
    <row r="245" spans="1:4" ht="93.75" customHeight="1" thickBot="1">
      <c r="A245" s="212"/>
      <c r="B245" s="215"/>
      <c r="C245" s="111"/>
      <c r="D245" s="110"/>
    </row>
    <row r="246" spans="1:4" ht="93.75" customHeight="1">
      <c r="A246" s="212"/>
      <c r="B246" s="214">
        <v>3</v>
      </c>
      <c r="C246" s="109"/>
      <c r="D246" s="108"/>
    </row>
    <row r="247" spans="1:4" ht="93.75" customHeight="1" thickBot="1">
      <c r="A247" s="212"/>
      <c r="B247" s="215"/>
      <c r="C247" s="105"/>
      <c r="D247" s="104"/>
    </row>
    <row r="248" spans="1:4" ht="93.75" customHeight="1">
      <c r="A248" s="212"/>
      <c r="B248" s="214">
        <v>4</v>
      </c>
      <c r="C248" s="107"/>
      <c r="D248" s="106"/>
    </row>
    <row r="249" spans="1:4" ht="93.75" customHeight="1" thickBot="1">
      <c r="A249" s="213"/>
      <c r="B249" s="215"/>
      <c r="C249" s="105"/>
      <c r="D249" s="104"/>
    </row>
    <row r="250" spans="1:4" ht="93.75" customHeight="1">
      <c r="A250" s="211">
        <f>'XY LENS AA'!B37</f>
        <v>0</v>
      </c>
      <c r="B250" s="214">
        <v>1</v>
      </c>
      <c r="C250" s="109"/>
      <c r="D250" s="108"/>
    </row>
    <row r="251" spans="1:4" ht="93.75" customHeight="1" thickBot="1">
      <c r="A251" s="212"/>
      <c r="B251" s="215"/>
      <c r="C251" s="105"/>
      <c r="D251" s="104"/>
    </row>
    <row r="252" spans="1:4" ht="93.75" customHeight="1">
      <c r="A252" s="212"/>
      <c r="B252" s="214">
        <v>2</v>
      </c>
      <c r="C252" s="107"/>
      <c r="D252" s="106"/>
    </row>
    <row r="253" spans="1:4" ht="93.75" customHeight="1" thickBot="1">
      <c r="A253" s="212"/>
      <c r="B253" s="215"/>
      <c r="C253" s="111"/>
      <c r="D253" s="110"/>
    </row>
    <row r="254" spans="1:4" ht="93.75" customHeight="1">
      <c r="A254" s="212"/>
      <c r="B254" s="214">
        <v>3</v>
      </c>
      <c r="C254" s="109"/>
      <c r="D254" s="108"/>
    </row>
    <row r="255" spans="1:4" ht="93.75" customHeight="1" thickBot="1">
      <c r="A255" s="212"/>
      <c r="B255" s="215"/>
      <c r="C255" s="105"/>
      <c r="D255" s="104"/>
    </row>
    <row r="256" spans="1:4" ht="93.75" customHeight="1">
      <c r="A256" s="212"/>
      <c r="B256" s="214">
        <v>4</v>
      </c>
      <c r="C256" s="107"/>
      <c r="D256" s="106"/>
    </row>
    <row r="257" spans="1:4" ht="93.75" customHeight="1" thickBot="1">
      <c r="A257" s="213"/>
      <c r="B257" s="215"/>
      <c r="C257" s="105"/>
      <c r="D257" s="104"/>
    </row>
    <row r="258" spans="1:4" ht="93.75" customHeight="1">
      <c r="A258" s="211">
        <f>'XY LENS AA'!B38</f>
        <v>0</v>
      </c>
      <c r="B258" s="214">
        <v>1</v>
      </c>
      <c r="C258" s="109"/>
      <c r="D258" s="108"/>
    </row>
    <row r="259" spans="1:4" ht="93.75" customHeight="1" thickBot="1">
      <c r="A259" s="212"/>
      <c r="B259" s="215"/>
      <c r="C259" s="105"/>
      <c r="D259" s="104"/>
    </row>
    <row r="260" spans="1:4" ht="93.75" customHeight="1">
      <c r="A260" s="212"/>
      <c r="B260" s="214">
        <v>2</v>
      </c>
      <c r="C260" s="107"/>
      <c r="D260" s="106"/>
    </row>
    <row r="261" spans="1:4" ht="93.75" customHeight="1" thickBot="1">
      <c r="A261" s="212"/>
      <c r="B261" s="215"/>
      <c r="C261" s="111"/>
      <c r="D261" s="110"/>
    </row>
    <row r="262" spans="1:4" ht="93.75" customHeight="1">
      <c r="A262" s="212"/>
      <c r="B262" s="214">
        <v>3</v>
      </c>
      <c r="C262" s="109"/>
      <c r="D262" s="108"/>
    </row>
    <row r="263" spans="1:4" ht="93.75" customHeight="1" thickBot="1">
      <c r="A263" s="212"/>
      <c r="B263" s="215"/>
      <c r="C263" s="105"/>
      <c r="D263" s="104"/>
    </row>
    <row r="264" spans="1:4" ht="93.75" customHeight="1">
      <c r="A264" s="212"/>
      <c r="B264" s="214">
        <v>4</v>
      </c>
      <c r="C264" s="107"/>
      <c r="D264" s="106"/>
    </row>
    <row r="265" spans="1:4" ht="93.75" customHeight="1" thickBot="1">
      <c r="A265" s="213"/>
      <c r="B265" s="215"/>
      <c r="C265" s="105"/>
      <c r="D265" s="104"/>
    </row>
    <row r="266" spans="1:4" ht="93.75" customHeight="1">
      <c r="A266" s="211">
        <f>'XY LENS AA'!B39</f>
        <v>0</v>
      </c>
      <c r="B266" s="214">
        <v>1</v>
      </c>
      <c r="C266" s="109"/>
      <c r="D266" s="108"/>
    </row>
    <row r="267" spans="1:4" ht="93.75" customHeight="1" thickBot="1">
      <c r="A267" s="212"/>
      <c r="B267" s="215"/>
      <c r="C267" s="105"/>
      <c r="D267" s="104"/>
    </row>
    <row r="268" spans="1:4" ht="93.75" customHeight="1">
      <c r="A268" s="212"/>
      <c r="B268" s="214">
        <v>2</v>
      </c>
      <c r="C268" s="107"/>
      <c r="D268" s="106"/>
    </row>
    <row r="269" spans="1:4" ht="93.75" customHeight="1" thickBot="1">
      <c r="A269" s="212"/>
      <c r="B269" s="215"/>
      <c r="C269" s="111"/>
      <c r="D269" s="110"/>
    </row>
    <row r="270" spans="1:4" ht="93.75" customHeight="1">
      <c r="A270" s="212"/>
      <c r="B270" s="214">
        <v>3</v>
      </c>
      <c r="C270" s="109"/>
      <c r="D270" s="108"/>
    </row>
    <row r="271" spans="1:4" ht="93.75" customHeight="1" thickBot="1">
      <c r="A271" s="212"/>
      <c r="B271" s="215"/>
      <c r="C271" s="105"/>
      <c r="D271" s="104"/>
    </row>
    <row r="272" spans="1:4" ht="93.75" customHeight="1">
      <c r="A272" s="212"/>
      <c r="B272" s="214">
        <v>4</v>
      </c>
      <c r="C272" s="107"/>
      <c r="D272" s="106"/>
    </row>
    <row r="273" spans="1:4" ht="93.75" customHeight="1" thickBot="1">
      <c r="A273" s="213"/>
      <c r="B273" s="215"/>
      <c r="C273" s="105"/>
      <c r="D273" s="104"/>
    </row>
    <row r="274" spans="1:4" ht="93.75" customHeight="1">
      <c r="A274" s="211">
        <f>'XY LENS AA'!B40</f>
        <v>0</v>
      </c>
      <c r="B274" s="214">
        <v>1</v>
      </c>
      <c r="C274" s="109"/>
      <c r="D274" s="108"/>
    </row>
    <row r="275" spans="1:4" ht="93.75" customHeight="1" thickBot="1">
      <c r="A275" s="212"/>
      <c r="B275" s="215"/>
      <c r="C275" s="105"/>
      <c r="D275" s="104"/>
    </row>
    <row r="276" spans="1:4" ht="93.75" customHeight="1">
      <c r="A276" s="212"/>
      <c r="B276" s="214">
        <v>2</v>
      </c>
      <c r="C276" s="107"/>
      <c r="D276" s="106"/>
    </row>
    <row r="277" spans="1:4" ht="93.75" customHeight="1" thickBot="1">
      <c r="A277" s="212"/>
      <c r="B277" s="215"/>
      <c r="C277" s="111"/>
      <c r="D277" s="110"/>
    </row>
    <row r="278" spans="1:4" ht="93.75" customHeight="1">
      <c r="A278" s="212"/>
      <c r="B278" s="214">
        <v>3</v>
      </c>
      <c r="C278" s="109"/>
      <c r="D278" s="108"/>
    </row>
    <row r="279" spans="1:4" ht="93.75" customHeight="1" thickBot="1">
      <c r="A279" s="212"/>
      <c r="B279" s="215"/>
      <c r="C279" s="105"/>
      <c r="D279" s="104"/>
    </row>
    <row r="280" spans="1:4" ht="93.75" customHeight="1">
      <c r="A280" s="212"/>
      <c r="B280" s="214">
        <v>4</v>
      </c>
      <c r="C280" s="107"/>
      <c r="D280" s="106"/>
    </row>
    <row r="281" spans="1:4" ht="93.75" customHeight="1" thickBot="1">
      <c r="A281" s="213"/>
      <c r="B281" s="215"/>
      <c r="C281" s="105"/>
      <c r="D281" s="104"/>
    </row>
    <row r="282" spans="1:4" ht="93.75" customHeight="1">
      <c r="A282" s="211">
        <f>'XY LENS AA'!B41</f>
        <v>0</v>
      </c>
      <c r="B282" s="214">
        <v>1</v>
      </c>
      <c r="C282" s="109"/>
      <c r="D282" s="108"/>
    </row>
    <row r="283" spans="1:4" ht="93.75" customHeight="1" thickBot="1">
      <c r="A283" s="212"/>
      <c r="B283" s="215"/>
      <c r="C283" s="105"/>
      <c r="D283" s="104"/>
    </row>
    <row r="284" spans="1:4" ht="93.75" customHeight="1">
      <c r="A284" s="212"/>
      <c r="B284" s="214">
        <v>2</v>
      </c>
      <c r="C284" s="107"/>
      <c r="D284" s="106"/>
    </row>
    <row r="285" spans="1:4" ht="93.75" customHeight="1" thickBot="1">
      <c r="A285" s="212"/>
      <c r="B285" s="215"/>
      <c r="C285" s="111"/>
      <c r="D285" s="110"/>
    </row>
    <row r="286" spans="1:4" ht="93.75" customHeight="1">
      <c r="A286" s="212"/>
      <c r="B286" s="214">
        <v>3</v>
      </c>
      <c r="C286" s="109"/>
      <c r="D286" s="108"/>
    </row>
    <row r="287" spans="1:4" ht="93.75" customHeight="1" thickBot="1">
      <c r="A287" s="212"/>
      <c r="B287" s="215"/>
      <c r="C287" s="105"/>
      <c r="D287" s="104"/>
    </row>
    <row r="288" spans="1:4" ht="93.75" customHeight="1">
      <c r="A288" s="212"/>
      <c r="B288" s="214">
        <v>4</v>
      </c>
      <c r="C288" s="107"/>
      <c r="D288" s="106"/>
    </row>
    <row r="289" spans="1:4" ht="93.75" customHeight="1" thickBot="1">
      <c r="A289" s="213"/>
      <c r="B289" s="215"/>
      <c r="C289" s="105"/>
      <c r="D289" s="104"/>
    </row>
    <row r="290" spans="1:4" ht="93.75" customHeight="1">
      <c r="A290" s="211">
        <f>'XY LENS AA'!B42</f>
        <v>0</v>
      </c>
      <c r="B290" s="214">
        <v>1</v>
      </c>
      <c r="C290" s="109"/>
      <c r="D290" s="108"/>
    </row>
    <row r="291" spans="1:4" ht="93.75" customHeight="1" thickBot="1">
      <c r="A291" s="212"/>
      <c r="B291" s="215"/>
      <c r="C291" s="105"/>
      <c r="D291" s="104"/>
    </row>
    <row r="292" spans="1:4" ht="93.75" customHeight="1">
      <c r="A292" s="212"/>
      <c r="B292" s="214">
        <v>2</v>
      </c>
      <c r="C292" s="107"/>
      <c r="D292" s="106"/>
    </row>
    <row r="293" spans="1:4" ht="93.75" customHeight="1" thickBot="1">
      <c r="A293" s="212"/>
      <c r="B293" s="215"/>
      <c r="C293" s="111"/>
      <c r="D293" s="110"/>
    </row>
    <row r="294" spans="1:4" ht="93.75" customHeight="1">
      <c r="A294" s="212"/>
      <c r="B294" s="214">
        <v>3</v>
      </c>
      <c r="C294" s="109"/>
      <c r="D294" s="108"/>
    </row>
    <row r="295" spans="1:4" ht="93.75" customHeight="1" thickBot="1">
      <c r="A295" s="212"/>
      <c r="B295" s="215"/>
      <c r="C295" s="105"/>
      <c r="D295" s="104"/>
    </row>
    <row r="296" spans="1:4" ht="93.75" customHeight="1">
      <c r="A296" s="212"/>
      <c r="B296" s="214">
        <v>4</v>
      </c>
      <c r="C296" s="107"/>
      <c r="D296" s="106"/>
    </row>
    <row r="297" spans="1:4" ht="93.75" customHeight="1" thickBot="1">
      <c r="A297" s="213"/>
      <c r="B297" s="215"/>
      <c r="C297" s="105"/>
      <c r="D297" s="104"/>
    </row>
    <row r="298" spans="1:4" ht="93.75" customHeight="1">
      <c r="A298" s="211">
        <f>'XY LENS AA'!B43</f>
        <v>0</v>
      </c>
      <c r="B298" s="214">
        <v>1</v>
      </c>
      <c r="C298" s="109"/>
      <c r="D298" s="108"/>
    </row>
    <row r="299" spans="1:4" ht="93.75" customHeight="1" thickBot="1">
      <c r="A299" s="212"/>
      <c r="B299" s="215"/>
      <c r="C299" s="105"/>
      <c r="D299" s="104"/>
    </row>
    <row r="300" spans="1:4" ht="93.75" customHeight="1">
      <c r="A300" s="212"/>
      <c r="B300" s="214">
        <v>2</v>
      </c>
      <c r="C300" s="107"/>
      <c r="D300" s="106"/>
    </row>
    <row r="301" spans="1:4" ht="93.75" customHeight="1" thickBot="1">
      <c r="A301" s="212"/>
      <c r="B301" s="215"/>
      <c r="C301" s="111"/>
      <c r="D301" s="110"/>
    </row>
    <row r="302" spans="1:4" ht="93.75" customHeight="1">
      <c r="A302" s="212"/>
      <c r="B302" s="214">
        <v>3</v>
      </c>
      <c r="C302" s="109"/>
      <c r="D302" s="108"/>
    </row>
    <row r="303" spans="1:4" ht="93.75" customHeight="1" thickBot="1">
      <c r="A303" s="212"/>
      <c r="B303" s="215"/>
      <c r="C303" s="105"/>
      <c r="D303" s="104"/>
    </row>
    <row r="304" spans="1:4" ht="93.75" customHeight="1">
      <c r="A304" s="212"/>
      <c r="B304" s="214">
        <v>4</v>
      </c>
      <c r="C304" s="107"/>
      <c r="D304" s="106"/>
    </row>
    <row r="305" spans="1:4" ht="93.75" customHeight="1" thickBot="1">
      <c r="A305" s="213"/>
      <c r="B305" s="215"/>
      <c r="C305" s="105"/>
      <c r="D305" s="104"/>
    </row>
    <row r="306" spans="1:4" ht="93.75" customHeight="1">
      <c r="A306" s="211">
        <f>'XY LENS AA'!B44</f>
        <v>0</v>
      </c>
      <c r="B306" s="214">
        <v>1</v>
      </c>
      <c r="C306" s="109"/>
      <c r="D306" s="108"/>
    </row>
    <row r="307" spans="1:4" ht="93.75" customHeight="1" thickBot="1">
      <c r="A307" s="212"/>
      <c r="B307" s="215"/>
      <c r="C307" s="105"/>
      <c r="D307" s="104"/>
    </row>
    <row r="308" spans="1:4" ht="93.75" customHeight="1">
      <c r="A308" s="212"/>
      <c r="B308" s="214">
        <v>2</v>
      </c>
      <c r="C308" s="107"/>
      <c r="D308" s="106"/>
    </row>
    <row r="309" spans="1:4" ht="93.75" customHeight="1" thickBot="1">
      <c r="A309" s="212"/>
      <c r="B309" s="215"/>
      <c r="C309" s="111"/>
      <c r="D309" s="110"/>
    </row>
    <row r="310" spans="1:4" ht="93.75" customHeight="1">
      <c r="A310" s="212"/>
      <c r="B310" s="214">
        <v>3</v>
      </c>
      <c r="C310" s="109"/>
      <c r="D310" s="108"/>
    </row>
    <row r="311" spans="1:4" ht="93.75" customHeight="1" thickBot="1">
      <c r="A311" s="212"/>
      <c r="B311" s="215"/>
      <c r="C311" s="105"/>
      <c r="D311" s="104"/>
    </row>
    <row r="312" spans="1:4" ht="93.75" customHeight="1">
      <c r="A312" s="212"/>
      <c r="B312" s="214">
        <v>4</v>
      </c>
      <c r="C312" s="107"/>
      <c r="D312" s="106"/>
    </row>
    <row r="313" spans="1:4" ht="93.75" customHeight="1" thickBot="1">
      <c r="A313" s="213"/>
      <c r="B313" s="215"/>
      <c r="C313" s="105"/>
      <c r="D313" s="104"/>
    </row>
    <row r="314" spans="1:4" ht="93.75" customHeight="1">
      <c r="A314" s="211">
        <f>'XY LENS AA'!B45</f>
        <v>0</v>
      </c>
      <c r="B314" s="214">
        <v>1</v>
      </c>
      <c r="C314" s="109"/>
      <c r="D314" s="108"/>
    </row>
    <row r="315" spans="1:4" ht="93.75" customHeight="1" thickBot="1">
      <c r="A315" s="212"/>
      <c r="B315" s="215"/>
      <c r="C315" s="105"/>
      <c r="D315" s="104"/>
    </row>
    <row r="316" spans="1:4" ht="93.75" customHeight="1">
      <c r="A316" s="212"/>
      <c r="B316" s="214">
        <v>2</v>
      </c>
      <c r="C316" s="107"/>
      <c r="D316" s="106"/>
    </row>
    <row r="317" spans="1:4" ht="93.75" customHeight="1" thickBot="1">
      <c r="A317" s="212"/>
      <c r="B317" s="215"/>
      <c r="C317" s="111"/>
      <c r="D317" s="110"/>
    </row>
    <row r="318" spans="1:4" ht="93.75" customHeight="1">
      <c r="A318" s="212"/>
      <c r="B318" s="214">
        <v>3</v>
      </c>
      <c r="C318" s="109"/>
      <c r="D318" s="108"/>
    </row>
    <row r="319" spans="1:4" ht="93.75" customHeight="1" thickBot="1">
      <c r="A319" s="212"/>
      <c r="B319" s="215"/>
      <c r="C319" s="105"/>
      <c r="D319" s="104"/>
    </row>
    <row r="320" spans="1:4" ht="93.75" customHeight="1">
      <c r="A320" s="212"/>
      <c r="B320" s="214">
        <v>4</v>
      </c>
      <c r="C320" s="107"/>
      <c r="D320" s="106"/>
    </row>
    <row r="321" spans="1:4" ht="93.75" customHeight="1" thickBot="1">
      <c r="A321" s="213"/>
      <c r="B321" s="215"/>
      <c r="C321" s="105"/>
      <c r="D321" s="104"/>
    </row>
    <row r="322" spans="1:4">
      <c r="C322" s="103" t="s">
        <v>35</v>
      </c>
    </row>
  </sheetData>
  <mergeCells count="201">
    <mergeCell ref="A290:A297"/>
    <mergeCell ref="B290:B291"/>
    <mergeCell ref="B292:B293"/>
    <mergeCell ref="B294:B295"/>
    <mergeCell ref="B296:B297"/>
    <mergeCell ref="A314:A321"/>
    <mergeCell ref="B314:B315"/>
    <mergeCell ref="B316:B317"/>
    <mergeCell ref="B318:B319"/>
    <mergeCell ref="B320:B321"/>
    <mergeCell ref="A298:A305"/>
    <mergeCell ref="B298:B299"/>
    <mergeCell ref="B300:B301"/>
    <mergeCell ref="B302:B303"/>
    <mergeCell ref="B304:B305"/>
    <mergeCell ref="A306:A313"/>
    <mergeCell ref="B306:B307"/>
    <mergeCell ref="B308:B309"/>
    <mergeCell ref="B310:B311"/>
    <mergeCell ref="B312:B313"/>
    <mergeCell ref="A274:A281"/>
    <mergeCell ref="B274:B275"/>
    <mergeCell ref="B276:B277"/>
    <mergeCell ref="B278:B279"/>
    <mergeCell ref="B280:B281"/>
    <mergeCell ref="A282:A289"/>
    <mergeCell ref="B282:B283"/>
    <mergeCell ref="B284:B285"/>
    <mergeCell ref="B286:B287"/>
    <mergeCell ref="B288:B289"/>
    <mergeCell ref="A258:A265"/>
    <mergeCell ref="B258:B259"/>
    <mergeCell ref="B260:B261"/>
    <mergeCell ref="B262:B263"/>
    <mergeCell ref="B264:B265"/>
    <mergeCell ref="A266:A273"/>
    <mergeCell ref="B266:B267"/>
    <mergeCell ref="B268:B269"/>
    <mergeCell ref="B270:B271"/>
    <mergeCell ref="B272:B273"/>
    <mergeCell ref="A242:A249"/>
    <mergeCell ref="B242:B243"/>
    <mergeCell ref="B244:B245"/>
    <mergeCell ref="B246:B247"/>
    <mergeCell ref="B248:B249"/>
    <mergeCell ref="A250:A257"/>
    <mergeCell ref="B250:B251"/>
    <mergeCell ref="B252:B253"/>
    <mergeCell ref="B254:B255"/>
    <mergeCell ref="B256:B257"/>
    <mergeCell ref="A226:A233"/>
    <mergeCell ref="B226:B227"/>
    <mergeCell ref="B228:B229"/>
    <mergeCell ref="B230:B231"/>
    <mergeCell ref="B232:B233"/>
    <mergeCell ref="A234:A241"/>
    <mergeCell ref="B234:B235"/>
    <mergeCell ref="B236:B237"/>
    <mergeCell ref="B238:B239"/>
    <mergeCell ref="B240:B241"/>
    <mergeCell ref="A210:A217"/>
    <mergeCell ref="B210:B211"/>
    <mergeCell ref="B212:B213"/>
    <mergeCell ref="B214:B215"/>
    <mergeCell ref="B216:B217"/>
    <mergeCell ref="A218:A225"/>
    <mergeCell ref="B218:B219"/>
    <mergeCell ref="B220:B221"/>
    <mergeCell ref="B222:B223"/>
    <mergeCell ref="B224:B225"/>
    <mergeCell ref="A194:A201"/>
    <mergeCell ref="B194:B195"/>
    <mergeCell ref="B196:B197"/>
    <mergeCell ref="B198:B199"/>
    <mergeCell ref="B200:B201"/>
    <mergeCell ref="A202:A209"/>
    <mergeCell ref="B202:B203"/>
    <mergeCell ref="B204:B205"/>
    <mergeCell ref="B206:B207"/>
    <mergeCell ref="B208:B209"/>
    <mergeCell ref="A178:A185"/>
    <mergeCell ref="B178:B179"/>
    <mergeCell ref="B180:B181"/>
    <mergeCell ref="B182:B183"/>
    <mergeCell ref="B184:B185"/>
    <mergeCell ref="A186:A193"/>
    <mergeCell ref="B186:B187"/>
    <mergeCell ref="B188:B189"/>
    <mergeCell ref="B190:B191"/>
    <mergeCell ref="B192:B193"/>
    <mergeCell ref="A162:A169"/>
    <mergeCell ref="B162:B163"/>
    <mergeCell ref="B164:B165"/>
    <mergeCell ref="B166:B167"/>
    <mergeCell ref="B168:B169"/>
    <mergeCell ref="A170:A177"/>
    <mergeCell ref="B170:B171"/>
    <mergeCell ref="B172:B173"/>
    <mergeCell ref="B174:B175"/>
    <mergeCell ref="B176:B177"/>
    <mergeCell ref="A146:A153"/>
    <mergeCell ref="B146:B147"/>
    <mergeCell ref="B148:B149"/>
    <mergeCell ref="B150:B151"/>
    <mergeCell ref="B152:B153"/>
    <mergeCell ref="A154:A161"/>
    <mergeCell ref="B154:B155"/>
    <mergeCell ref="B156:B157"/>
    <mergeCell ref="B158:B159"/>
    <mergeCell ref="B160:B161"/>
    <mergeCell ref="A130:A137"/>
    <mergeCell ref="B130:B131"/>
    <mergeCell ref="B132:B133"/>
    <mergeCell ref="B134:B135"/>
    <mergeCell ref="B136:B137"/>
    <mergeCell ref="A138:A145"/>
    <mergeCell ref="B138:B139"/>
    <mergeCell ref="B140:B141"/>
    <mergeCell ref="B142:B143"/>
    <mergeCell ref="B144:B145"/>
    <mergeCell ref="A114:A121"/>
    <mergeCell ref="B114:B115"/>
    <mergeCell ref="B116:B117"/>
    <mergeCell ref="B118:B119"/>
    <mergeCell ref="B120:B121"/>
    <mergeCell ref="A122:A129"/>
    <mergeCell ref="B122:B123"/>
    <mergeCell ref="B124:B125"/>
    <mergeCell ref="B126:B127"/>
    <mergeCell ref="B128:B129"/>
    <mergeCell ref="A98:A105"/>
    <mergeCell ref="B98:B99"/>
    <mergeCell ref="B100:B101"/>
    <mergeCell ref="B102:B103"/>
    <mergeCell ref="B104:B105"/>
    <mergeCell ref="A106:A113"/>
    <mergeCell ref="B106:B107"/>
    <mergeCell ref="B108:B109"/>
    <mergeCell ref="B110:B111"/>
    <mergeCell ref="B112:B113"/>
    <mergeCell ref="A82:A89"/>
    <mergeCell ref="B82:B83"/>
    <mergeCell ref="B84:B85"/>
    <mergeCell ref="B86:B87"/>
    <mergeCell ref="B88:B89"/>
    <mergeCell ref="A90:A97"/>
    <mergeCell ref="B90:B91"/>
    <mergeCell ref="B92:B93"/>
    <mergeCell ref="B94:B95"/>
    <mergeCell ref="B96:B97"/>
    <mergeCell ref="A66:A73"/>
    <mergeCell ref="B66:B67"/>
    <mergeCell ref="B68:B69"/>
    <mergeCell ref="B70:B71"/>
    <mergeCell ref="B72:B73"/>
    <mergeCell ref="A74:A81"/>
    <mergeCell ref="B74:B75"/>
    <mergeCell ref="B76:B77"/>
    <mergeCell ref="B78:B79"/>
    <mergeCell ref="B80:B81"/>
    <mergeCell ref="A50:A57"/>
    <mergeCell ref="B50:B51"/>
    <mergeCell ref="B52:B53"/>
    <mergeCell ref="B54:B55"/>
    <mergeCell ref="B56:B57"/>
    <mergeCell ref="A58:A65"/>
    <mergeCell ref="B58:B59"/>
    <mergeCell ref="B60:B61"/>
    <mergeCell ref="B62:B63"/>
    <mergeCell ref="B64:B65"/>
    <mergeCell ref="A34:A41"/>
    <mergeCell ref="B34:B35"/>
    <mergeCell ref="B36:B37"/>
    <mergeCell ref="B38:B39"/>
    <mergeCell ref="B40:B41"/>
    <mergeCell ref="A42:A49"/>
    <mergeCell ref="B42:B43"/>
    <mergeCell ref="B44:B45"/>
    <mergeCell ref="B46:B47"/>
    <mergeCell ref="B48:B49"/>
    <mergeCell ref="A18:A25"/>
    <mergeCell ref="B18:B19"/>
    <mergeCell ref="B20:B21"/>
    <mergeCell ref="B22:B23"/>
    <mergeCell ref="B24:B25"/>
    <mergeCell ref="A26:A33"/>
    <mergeCell ref="B26:B27"/>
    <mergeCell ref="B28:B29"/>
    <mergeCell ref="B30:B31"/>
    <mergeCell ref="B32:B33"/>
    <mergeCell ref="C1:D1"/>
    <mergeCell ref="A2:A9"/>
    <mergeCell ref="B2:B3"/>
    <mergeCell ref="B4:B5"/>
    <mergeCell ref="B6:B7"/>
    <mergeCell ref="B8:B9"/>
    <mergeCell ref="A10:A17"/>
    <mergeCell ref="B10:B11"/>
    <mergeCell ref="B12:B13"/>
    <mergeCell ref="B14:B15"/>
    <mergeCell ref="B16:B17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XY LENS AA</vt:lpstr>
      <vt:lpstr>OC TEST</vt:lpstr>
      <vt:lpstr>Check keo Spring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Push V2-4-1-Dual</dc:creator>
  <cp:lastModifiedBy>LGIT</cp:lastModifiedBy>
  <dcterms:created xsi:type="dcterms:W3CDTF">2021-09-08T10:13:51Z</dcterms:created>
  <dcterms:modified xsi:type="dcterms:W3CDTF">2022-09-23T21:49:12Z</dcterms:modified>
</cp:coreProperties>
</file>